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66925"/>
  <mc:AlternateContent xmlns:mc="http://schemas.openxmlformats.org/markup-compatibility/2006">
    <mc:Choice Requires="x15">
      <x15ac:absPath xmlns:x15ac="http://schemas.microsoft.com/office/spreadsheetml/2010/11/ac" url="https://d.docs.live.net/8ad55118618f50bb/Desktop/1/NSA/"/>
    </mc:Choice>
  </mc:AlternateContent>
  <xr:revisionPtr revIDLastSave="0" documentId="8_{5A1922BE-95B6-4AC2-A3FF-BE1671C27C52}" xr6:coauthVersionLast="47" xr6:coauthVersionMax="47" xr10:uidLastSave="{00000000-0000-0000-0000-000000000000}"/>
  <bookViews>
    <workbookView xWindow="-108" yWindow="-108" windowWidth="23256" windowHeight="12456" tabRatio="707" activeTab="3" xr2:uid="{9FF6FD80-7DF8-4412-AC57-6C2DEDD1DF1C}"/>
  </bookViews>
  <sheets>
    <sheet name="1. SOUHRNNÉ INFORMACE" sheetId="4" r:id="rId1"/>
    <sheet name="2AB. POUŽITÍ DOTACE" sheetId="11" r:id="rId2"/>
    <sheet name="2C. POUŽITÍ DOTACE-PR._A_ÚDRŽBA" sheetId="12" r:id="rId3"/>
    <sheet name="3. FINANČNÍ VYPOŘÁDÁNÍ Vyhl." sheetId="1" r:id="rId4"/>
  </sheets>
  <externalReferences>
    <externalReference r:id="rId5"/>
  </externalReferences>
  <definedNames>
    <definedName name="Kraj">[1]List3!$C$3:$C$16</definedName>
    <definedName name="_xlnm.Print_Area" localSheetId="0">'1. SOUHRNNÉ INFORMACE'!$A$1:$B$30</definedName>
    <definedName name="_xlnm.Print_Area" localSheetId="1">'2AB. POUŽITÍ DOTACE'!$A$1:$E$44</definedName>
    <definedName name="_xlnm.Print_Area" localSheetId="3">'3. FINANČNÍ VYPOŘÁDÁNÍ Vyhl.'!$A$1:$G$23</definedName>
  </definedNames>
  <calcPr calcId="191028"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7" i="4" l="1"/>
  <c r="B18" i="4" s="1"/>
  <c r="C18" i="4"/>
  <c r="A19" i="4"/>
  <c r="A18" i="4"/>
  <c r="C6" i="12"/>
  <c r="C6" i="11"/>
  <c r="C12" i="4"/>
  <c r="D32" i="12"/>
  <c r="D31" i="12" s="1"/>
  <c r="D27" i="12"/>
  <c r="D26" i="12"/>
  <c r="D21" i="12"/>
  <c r="D18" i="12"/>
  <c r="D10" i="12"/>
  <c r="D9" i="12" s="1"/>
  <c r="B6" i="12"/>
  <c r="C4" i="12"/>
  <c r="C3" i="12"/>
  <c r="C2" i="12"/>
  <c r="E1" i="12"/>
  <c r="C1" i="12"/>
  <c r="E15" i="1"/>
  <c r="D32" i="11"/>
  <c r="D31" i="11" s="1"/>
  <c r="D27" i="11"/>
  <c r="D26" i="11" s="1"/>
  <c r="D21" i="11"/>
  <c r="D18" i="11"/>
  <c r="D10" i="11"/>
  <c r="D9" i="11" s="1"/>
  <c r="D15" i="1"/>
  <c r="B6" i="11"/>
  <c r="C4" i="11"/>
  <c r="C3" i="11"/>
  <c r="C2" i="11"/>
  <c r="E1" i="11"/>
  <c r="C1" i="11"/>
  <c r="D16" i="11" l="1"/>
  <c r="D7" i="11" s="1"/>
  <c r="D16" i="12"/>
  <c r="D35" i="11" l="1"/>
  <c r="D35" i="12"/>
  <c r="D7" i="12"/>
  <c r="D6" i="12" s="1"/>
  <c r="E7" i="12" l="1"/>
  <c r="D6" i="11"/>
  <c r="E36" i="11" s="1"/>
  <c r="A36" i="11" s="1"/>
  <c r="E36" i="12"/>
  <c r="A36" i="12" s="1"/>
  <c r="E8" i="12"/>
  <c r="A8" i="12" s="1"/>
  <c r="E6" i="12"/>
  <c r="A15" i="1"/>
  <c r="E8" i="11" l="1"/>
  <c r="A8" i="11" s="1"/>
  <c r="E6" i="11"/>
  <c r="F15" i="1"/>
  <c r="G15" i="1" s="1"/>
  <c r="B1" i="1"/>
  <c r="B2" i="1"/>
  <c r="E13" i="1"/>
  <c r="F13" i="1" l="1"/>
  <c r="F19" i="1"/>
  <c r="E19" i="1"/>
  <c r="E23" i="1" l="1"/>
  <c r="G13" i="1"/>
  <c r="F23" i="1"/>
  <c r="G19" i="1"/>
  <c r="G23" i="1" l="1"/>
  <c r="H23"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Horák Ivan</author>
  </authors>
  <commentList>
    <comment ref="B2" authorId="0" shapeId="0" xr:uid="{72B2F5EC-B08A-4E35-83EB-95DD8CB4B08D}">
      <text>
        <r>
          <rPr>
            <sz val="9"/>
            <color indexed="81"/>
            <rFont val="Tahoma"/>
            <family val="2"/>
            <charset val="238"/>
          </rPr>
          <t xml:space="preserve">V rozbalovacím seznamu na buňce B2 označte Výzvu </t>
        </r>
        <r>
          <rPr>
            <b/>
            <sz val="9"/>
            <color indexed="81"/>
            <rFont val="Tahoma"/>
            <family val="2"/>
            <charset val="238"/>
          </rPr>
          <t>MK2025</t>
        </r>
        <r>
          <rPr>
            <sz val="9"/>
            <color indexed="81"/>
            <rFont val="Tahoma"/>
            <family val="2"/>
            <charset val="238"/>
          </rPr>
          <t xml:space="preserve">, nebo </t>
        </r>
        <r>
          <rPr>
            <b/>
            <sz val="9"/>
            <color indexed="81"/>
            <rFont val="Tahoma"/>
            <family val="2"/>
            <charset val="238"/>
          </rPr>
          <t>MK2025 - 2. kolo</t>
        </r>
        <r>
          <rPr>
            <sz val="9"/>
            <color indexed="81"/>
            <rFont val="Tahoma"/>
            <family val="2"/>
            <charset val="238"/>
          </rPr>
          <t>.</t>
        </r>
      </text>
    </comment>
    <comment ref="B13" authorId="0" shapeId="0" xr:uid="{364D6F6B-B78A-475F-A2CF-EDFAF6D4201F}">
      <text>
        <r>
          <rPr>
            <sz val="9"/>
            <color indexed="81"/>
            <rFont val="Arial"/>
            <family val="2"/>
            <charset val="238"/>
          </rPr>
          <t xml:space="preserve">Na účet č. 4929001/0710, pokud příjemce dotace vrací nevyčerpané finanční prostředky v průběhu roku, ve kterém byla dotace poskytnuta, tedy do </t>
        </r>
        <r>
          <rPr>
            <b/>
            <sz val="9"/>
            <color indexed="81"/>
            <rFont val="Arial"/>
            <family val="2"/>
            <charset val="238"/>
          </rPr>
          <t>31.12.2025</t>
        </r>
        <r>
          <rPr>
            <sz val="9"/>
            <color indexed="81"/>
            <rFont val="Arial"/>
            <family val="2"/>
            <charset val="238"/>
          </rPr>
          <t>.</t>
        </r>
      </text>
    </comment>
  </commentList>
</comments>
</file>

<file path=xl/sharedStrings.xml><?xml version="1.0" encoding="utf-8"?>
<sst xmlns="http://schemas.openxmlformats.org/spreadsheetml/2006/main" count="216" uniqueCount="149">
  <si>
    <t>kraj</t>
  </si>
  <si>
    <t xml:space="preserve">         VYPLŇUJTE PROSÍM JEN ŽLUTÉ BUŇKY!!!!</t>
  </si>
  <si>
    <t>1.</t>
  </si>
  <si>
    <t>Hlavní město Praha</t>
  </si>
  <si>
    <t>PHA</t>
  </si>
  <si>
    <t>2.</t>
  </si>
  <si>
    <t>Středočeský kraj</t>
  </si>
  <si>
    <t>STČ</t>
  </si>
  <si>
    <t>3.</t>
  </si>
  <si>
    <t>Jihočeský kraj</t>
  </si>
  <si>
    <t>JHČ</t>
  </si>
  <si>
    <t>4.</t>
  </si>
  <si>
    <t>Plzeňský kraj</t>
  </si>
  <si>
    <t>PLK</t>
  </si>
  <si>
    <t>IČO</t>
  </si>
  <si>
    <t>5.</t>
  </si>
  <si>
    <t>Karlovarský kraj</t>
  </si>
  <si>
    <t>KVK</t>
  </si>
  <si>
    <t>6.</t>
  </si>
  <si>
    <t>Ústecký kraj</t>
  </si>
  <si>
    <t>ULK</t>
  </si>
  <si>
    <t>7.</t>
  </si>
  <si>
    <t>Liberecký kraj</t>
  </si>
  <si>
    <t>LBK</t>
  </si>
  <si>
    <t>8.</t>
  </si>
  <si>
    <t>Královéhradecký kraj</t>
  </si>
  <si>
    <t>HKK</t>
  </si>
  <si>
    <t>9.</t>
  </si>
  <si>
    <t>Pardubický kraj</t>
  </si>
  <si>
    <t>PAK</t>
  </si>
  <si>
    <t>10.</t>
  </si>
  <si>
    <t>Kraj Vysočina</t>
  </si>
  <si>
    <t>VYS</t>
  </si>
  <si>
    <t>11.</t>
  </si>
  <si>
    <t>Jihomoravský kraj</t>
  </si>
  <si>
    <t>JHM</t>
  </si>
  <si>
    <t>12.</t>
  </si>
  <si>
    <t>Olomoucký kraj</t>
  </si>
  <si>
    <t>OLK</t>
  </si>
  <si>
    <t>13.</t>
  </si>
  <si>
    <t>Moravskoslezský kraj</t>
  </si>
  <si>
    <t>MSK</t>
  </si>
  <si>
    <t>14.</t>
  </si>
  <si>
    <t>Zlínský kraj</t>
  </si>
  <si>
    <t>ZLK</t>
  </si>
  <si>
    <t>* Celkový počet podpořených sportovců vychází z přílohy č. 1 RoPD.</t>
  </si>
  <si>
    <t>Číslo žádosti</t>
  </si>
  <si>
    <t>Číslo rozhodnutí</t>
  </si>
  <si>
    <t>50</t>
  </si>
  <si>
    <t>501</t>
  </si>
  <si>
    <t>pohonné hmoty</t>
  </si>
  <si>
    <t>502</t>
  </si>
  <si>
    <t>503</t>
  </si>
  <si>
    <t>51</t>
  </si>
  <si>
    <t>511</t>
  </si>
  <si>
    <t>512</t>
  </si>
  <si>
    <t>jízdné</t>
  </si>
  <si>
    <t>ubytování a stravné</t>
  </si>
  <si>
    <t>518</t>
  </si>
  <si>
    <t>náklady na trenérské služby, metodické služby, služby fyzioterapie, služby výživového poradenství, služby psychodiagnostiky a služby technického a servisního zabezpečení</t>
  </si>
  <si>
    <t>nájemné</t>
  </si>
  <si>
    <t>52</t>
  </si>
  <si>
    <t>521</t>
  </si>
  <si>
    <t>mzdové náklady - stálí pracovníci</t>
  </si>
  <si>
    <t>mzdové náklady - vedlejší pracovní poměr (dohody)</t>
  </si>
  <si>
    <t>524</t>
  </si>
  <si>
    <t>54</t>
  </si>
  <si>
    <t>549</t>
  </si>
  <si>
    <t>Pokud je příjemce dotace plátcem DPH a má v konkrétním případě nárok na uplatnění odpočtu DPH na vstupu podle zákona č. 235/2004 Sb., o dani z přidané hodnoty, ve znění pozdějších předpisů, není DPH uznatelným nákladem.</t>
  </si>
  <si>
    <t>Národní sportovní agentura</t>
  </si>
  <si>
    <r>
      <t>Finanční vypořádání dotací a návratných finančních výpomocí poskytnutých </t>
    </r>
    <r>
      <rPr>
        <b/>
        <sz val="13"/>
        <color theme="0"/>
        <rFont val="Arial"/>
        <family val="2"/>
        <charset val="238"/>
      </rPr>
      <t>příjemcům přímo</t>
    </r>
    <r>
      <rPr>
        <sz val="13"/>
        <color theme="0"/>
        <rFont val="Arial"/>
        <family val="2"/>
        <charset val="238"/>
      </rPr>
      <t> ze státního rozpočtu nebo státních finančních aktiv</t>
    </r>
  </si>
  <si>
    <r>
      <t>Část A.</t>
    </r>
    <r>
      <rPr>
        <sz val="10"/>
        <rFont val="Arial"/>
        <family val="2"/>
        <charset val="238"/>
      </rPr>
      <t> Finanční vypořádání dotací a návratných finančních výpomocí s výjimkou dotací na programové financování, na projekty výzkumu, vývoje a inovací a na projekty spolufinancované z rozpočtu Evropské unie a z prostředků finančních mechanismů</t>
    </r>
  </si>
  <si>
    <t>v Kč na dvě desetinná místa</t>
  </si>
  <si>
    <t>účelový znak</t>
  </si>
  <si>
    <t>číslo jednací</t>
  </si>
  <si>
    <t>a</t>
  </si>
  <si>
    <t>b</t>
  </si>
  <si>
    <t>c</t>
  </si>
  <si>
    <t>3 = 1 - 2</t>
  </si>
  <si>
    <t>v tom: jednotlivé dotační tituly</t>
  </si>
  <si>
    <t>v tom: jednotlivé tituly</t>
  </si>
  <si>
    <t>zkratka</t>
  </si>
  <si>
    <t>adresa sídla</t>
  </si>
  <si>
    <t>číslo žádosti o poskytnutí dotace</t>
  </si>
  <si>
    <t>výše poskytnuté dotace (v Kč)</t>
  </si>
  <si>
    <t>paušální náklady dle části II bodu 16 RoPD (v Kč)</t>
  </si>
  <si>
    <t>údaje o příjemci dotace</t>
  </si>
  <si>
    <t>název výzvy</t>
  </si>
  <si>
    <r>
      <t xml:space="preserve">vratka dle části II bodu 3 RoPD a nevyčerpané prostředky vrácené na účet NSA č. </t>
    </r>
    <r>
      <rPr>
        <b/>
        <sz val="10"/>
        <color rgb="FFFF0000"/>
        <rFont val="Arial"/>
        <family val="2"/>
        <charset val="238"/>
      </rPr>
      <t xml:space="preserve">4929001/0710 </t>
    </r>
    <r>
      <rPr>
        <sz val="10"/>
        <color theme="1"/>
        <rFont val="Arial"/>
        <family val="2"/>
        <charset val="238"/>
      </rPr>
      <t xml:space="preserve">(v Kč) do </t>
    </r>
    <r>
      <rPr>
        <b/>
        <sz val="10"/>
        <color rgb="FFFF0000"/>
        <rFont val="Arial"/>
        <family val="2"/>
        <charset val="238"/>
      </rPr>
      <t>31.12.2025</t>
    </r>
  </si>
  <si>
    <t>výpočet poměru počtu sportovců a výpočet vratky dle část II bodu 3 RoPD</t>
  </si>
  <si>
    <t>celkový počet podpořených sportovců *</t>
  </si>
  <si>
    <t>počet sportovců ve věku 4 až 19 let, které příjemce dotace ke dni 31. 12. 2025 eviduje v Rejstříku sportu, a kteří splňují podmínku pravidelné sportovní činnosti. **</t>
  </si>
  <si>
    <t>kontaktní osoba, která vyúčtování zpracovala</t>
  </si>
  <si>
    <t>jméno, příjmení</t>
  </si>
  <si>
    <t>telefon</t>
  </si>
  <si>
    <t>e-mail</t>
  </si>
  <si>
    <t>osoba oprávněná jednat za příjemce dotace (statutární orgán)***</t>
  </si>
  <si>
    <t>*** Příjemce dotace uvede statutárního zástupce subjektu, kterým je předseda, nebo prezident, nebo jinak pojmenovaný nejvyšší představitel statutárního orgánu, nebo jiný pověřený člen kolektivního statutárního orgánu na základě pověření tohoto orgánu, nebo zmocněnec na základě plné moci. V případě pověření či zmocnění příjemce dotace doloží příslušné pověření nebo plnou moc, pokud tento dokument nebyl dodán jako příloha žádosti o poskytnutí dotace.</t>
  </si>
  <si>
    <t>Poměr počtu sportovců evidovaných v Rejstříku sportu k 31.12.2025 (hodnota na buňce A17) k celkovému počtu podpořených sportovců (hodnota na buňce A16).</t>
  </si>
  <si>
    <t xml:space="preserve">příjemce dotace </t>
  </si>
  <si>
    <t>číslo žádosti</t>
  </si>
  <si>
    <t>číslo RoPD</t>
  </si>
  <si>
    <t xml:space="preserve">druh výdaje                          </t>
  </si>
  <si>
    <t>dotace k vyúčtování po odečtu paušálu* a již vrácené částky</t>
  </si>
  <si>
    <t>skutečné čerpání dotace CELKEM (AB+C)</t>
  </si>
  <si>
    <t>upozornění pro příjemce</t>
  </si>
  <si>
    <t>dotace:</t>
  </si>
  <si>
    <t>spotřebované nákupy</t>
  </si>
  <si>
    <t>spotřeba materiálu</t>
  </si>
  <si>
    <t>číslo jednací rozhodnutí o poskytnutí dotace (dále jen "RoPD")</t>
  </si>
  <si>
    <t>ostatní materiál</t>
  </si>
  <si>
    <t>spotřeba energie</t>
  </si>
  <si>
    <t>spotřeba ostatních neskladovatelných dodávek</t>
  </si>
  <si>
    <t>služby</t>
  </si>
  <si>
    <t>opravy a udržování</t>
  </si>
  <si>
    <t>cestovné</t>
  </si>
  <si>
    <t>ostatní služby</t>
  </si>
  <si>
    <t>na pořízení drobného hmotného majetku (dále jen "DHM") souvisejícím s plněním účelu poskytnuté dotace dle části I bodu 4 RoPD, jehož pořizovací cena za 1 ks DHM nebo 1 souboru věcí DHM je nižší/rovno 60 tis. Kč bez DPH</t>
  </si>
  <si>
    <t>ostatní služby související s plněním účelu Výzvy a oblasti podpory</t>
  </si>
  <si>
    <t>osobní náklady</t>
  </si>
  <si>
    <t>mzdové náklady dle podmínek dle části II bodu 6.2. písm. a) a b) RoPD</t>
  </si>
  <si>
    <t>zákonné sociální a zdravotní pojištění</t>
  </si>
  <si>
    <t>ostatní náklady</t>
  </si>
  <si>
    <t>jiné ostatní náklady</t>
  </si>
  <si>
    <t>pojistné</t>
  </si>
  <si>
    <t>ostatní</t>
  </si>
  <si>
    <t>celkem náklady/výdaje:</t>
  </si>
  <si>
    <t>* Část II bod 14 RoPD
V souladu s ustanovením § 14 odst. 6 rozpočtových pravidel je příjemce dotace oprávněn způsobilé náklady do výše 100 000 Kč vyúčtovat jako paušální. Výše těchto jednotlivých nákladů nemusí v takovém případě být příjemcem dotace prokazovány. Toto se však nevztahuje na způsobilé náklady dle části II bodu 6.2 písm. a) a b) Rozhodnutí, jejich způsobilost v souvislosti s plněním účelu poskytnuté dotace dle části I bodu 4 Rozhodnutí musí být vždy prokázána.</t>
  </si>
  <si>
    <r>
      <t xml:space="preserve">Vyúčtování dotace je příjemce povinen předložit NSA nejpozději do </t>
    </r>
    <r>
      <rPr>
        <b/>
        <sz val="10"/>
        <color rgb="FFFF0000"/>
        <rFont val="Arial"/>
        <family val="2"/>
        <charset val="238"/>
      </rPr>
      <t>15.2.2026</t>
    </r>
    <r>
      <rPr>
        <sz val="10"/>
        <rFont val="Arial"/>
        <family val="2"/>
        <charset val="238"/>
      </rPr>
      <t xml:space="preserve">, není-li v RoPD uvedeno jinak. Příjemce je současně povinen finančně vypořádat poskytnutý příspěvek nejpozději do </t>
    </r>
    <r>
      <rPr>
        <b/>
        <sz val="10"/>
        <color rgb="FFFF0000"/>
        <rFont val="Arial"/>
        <family val="2"/>
        <charset val="238"/>
      </rPr>
      <t>15.2.2026</t>
    </r>
    <r>
      <rPr>
        <sz val="10"/>
        <rFont val="Arial"/>
        <family val="2"/>
        <charset val="238"/>
      </rPr>
      <t>, a to v souladu s vyhláškou č. 433/2024 Sb.,o zásadách a lhůtách finančního vypořádání vztahů se státním rozpočtem, státními finančními aktivy a Národním fondem (vyhláška o finančním vypořádání), ve znění pozdějších předpisů.</t>
    </r>
  </si>
  <si>
    <t>z toho na oblasti A a B - sportovní činnost dle části I bodu 4 písm. a) a b) RoPD:</t>
  </si>
  <si>
    <t>z toho na oblast C - provoz a údržba dle části I bodu 4 písm. c) RoPD:</t>
  </si>
  <si>
    <t>na pořízení drobného nehmotného majetku (dále jen „DNHM“) nebo 1 licence na užívání DNHM souvisejícím s plněním účelu poskytnuté dotace dle části I bodu 4 RoPD, jehož pořizovací cena je nižší/rovna 80 tis. Kč bez DPH</t>
  </si>
  <si>
    <t>na pořízení drobného nehmotného majetku (dále jen "DNHM“) nebo 1 licence na užívání DNHM souvisejícím s plněním účelu poskytnuté dotace dle části I bodu 4 RoPD, jehož pořizovací cena je nižší/rovna 80 tis. Kč bez DPH</t>
  </si>
  <si>
    <t>mzdové náklady dle podmínek bodu části I bodu 6.2. písm. a) a b) RoPD</t>
  </si>
  <si>
    <t>příjemce dotace</t>
  </si>
  <si>
    <t>příjemce dotace:</t>
  </si>
  <si>
    <t>IČO:</t>
  </si>
  <si>
    <t>poskytovatel:</t>
  </si>
  <si>
    <t>kapitola:</t>
  </si>
  <si>
    <t>ukazatel</t>
  </si>
  <si>
    <t>skutečně čerpáno</t>
  </si>
  <si>
    <t>skutečně použito</t>
  </si>
  <si>
    <t>předepsaná výše vratky</t>
  </si>
  <si>
    <t>A.1 dotace celkem</t>
  </si>
  <si>
    <t>A.2 návratné finanční výpomoci celkem</t>
  </si>
  <si>
    <t>A.3 dotace a návratné finanční výpomoci celkem (A.1 + A.2)</t>
  </si>
  <si>
    <r>
      <t xml:space="preserve">** část II Bod 3 RoPD - Příjemce je povinen ke dni 31. 12. 2025 evidovat v Rejstříku sportu alespoň 85 % sportovců z celkového počtu podpořených soutěžících a nesoutěžících sportovců, kteří splňují podmínku </t>
    </r>
    <r>
      <rPr>
        <sz val="8"/>
        <color rgb="FFFF0000"/>
        <rFont val="Arial"/>
        <family val="2"/>
        <charset val="238"/>
      </rPr>
      <t>pravidelné sportovní činnosti v rozsahu 35 týdnů za kalendářní rok 2025.</t>
    </r>
    <r>
      <rPr>
        <sz val="8"/>
        <color theme="1"/>
        <rFont val="Arial"/>
        <family val="2"/>
        <charset val="238"/>
      </rPr>
      <t xml:space="preserve"> Seznam podpořených sportovců je uveden v příloze č. 1 RoPD.</t>
    </r>
  </si>
  <si>
    <t>nezpůsobilý náklad dle části I bodu 4 písm. a) a b) RoPD</t>
  </si>
  <si>
    <t>nezpůsobilý náklad dle části I bodu 4 písm. c) RoPD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</si>
</sst>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7" formatCode="#,##0.00\ &quot;Kč&quot;;\-#,##0.00\ &quot;Kč&quot;"/>
    <numFmt numFmtId="44" formatCode="_-* #,##0.00\ &quot;Kč&quot;_-;\-* #,##0.00\ &quot;Kč&quot;_-;_-* &quot;-&quot;??\ &quot;Kč&quot;_-;_-@_-"/>
    <numFmt numFmtId="164" formatCode="_-* #,##0.00\ [$Kč-405]_-;\-* #,##0.00\ [$Kč-405]_-;_-* &quot;-&quot;??\ [$Kč-405]_-;_-@_-"/>
    <numFmt numFmtId="165" formatCode="#,##0.00\ &quot;Kč&quot;"/>
  </numFmts>
  <fonts count="38" x14ac:knownFonts="1">
    <font>
      <sz val="11"/>
      <color theme="1"/>
      <name val="Calibri"/>
      <family val="2"/>
      <charset val="238"/>
      <scheme val="minor"/>
    </font>
    <font>
      <b/>
      <sz val="11"/>
      <color theme="1"/>
      <name val="Calibri"/>
      <family val="2"/>
      <charset val="238"/>
      <scheme val="minor"/>
    </font>
    <font>
      <b/>
      <sz val="11"/>
      <color rgb="FFFF0000"/>
      <name val="Calibri"/>
      <family val="2"/>
      <charset val="238"/>
      <scheme val="minor"/>
    </font>
    <font>
      <sz val="11"/>
      <color theme="1"/>
      <name val="Calibri"/>
      <family val="2"/>
      <charset val="238"/>
      <scheme val="minor"/>
    </font>
    <font>
      <sz val="10"/>
      <name val="Arial"/>
      <family val="2"/>
      <charset val="238"/>
    </font>
    <font>
      <sz val="10"/>
      <color theme="0"/>
      <name val="Arial"/>
      <family val="2"/>
      <charset val="238"/>
    </font>
    <font>
      <b/>
      <sz val="10"/>
      <color theme="0"/>
      <name val="Arial"/>
      <family val="2"/>
      <charset val="238"/>
    </font>
    <font>
      <b/>
      <sz val="10"/>
      <name val="Arial"/>
      <family val="2"/>
      <charset val="238"/>
    </font>
    <font>
      <sz val="10"/>
      <color theme="1"/>
      <name val="Arial"/>
      <family val="2"/>
      <charset val="238"/>
    </font>
    <font>
      <b/>
      <sz val="10"/>
      <color rgb="FFFF0000"/>
      <name val="Arial"/>
      <family val="2"/>
      <charset val="238"/>
    </font>
    <font>
      <sz val="8"/>
      <color theme="1"/>
      <name val="Arial"/>
      <family val="2"/>
      <charset val="238"/>
    </font>
    <font>
      <sz val="8"/>
      <name val="Arial"/>
      <family val="2"/>
      <charset val="238"/>
    </font>
    <font>
      <b/>
      <sz val="9.5"/>
      <name val="Arial"/>
      <family val="2"/>
      <charset val="238"/>
    </font>
    <font>
      <b/>
      <sz val="10"/>
      <color theme="1"/>
      <name val="Arial"/>
      <family val="2"/>
      <charset val="238"/>
    </font>
    <font>
      <sz val="10"/>
      <name val="Arial"/>
      <family val="2"/>
    </font>
    <font>
      <sz val="10"/>
      <color theme="1"/>
      <name val="Arial"/>
      <family val="2"/>
    </font>
    <font>
      <b/>
      <sz val="10"/>
      <name val="Arial"/>
      <family val="2"/>
    </font>
    <font>
      <b/>
      <sz val="8"/>
      <color theme="1"/>
      <name val="Arial"/>
      <family val="2"/>
      <charset val="238"/>
    </font>
    <font>
      <b/>
      <sz val="14"/>
      <color theme="1"/>
      <name val="Arial"/>
      <family val="2"/>
      <charset val="238"/>
    </font>
    <font>
      <b/>
      <sz val="16"/>
      <color rgb="FFFF0000"/>
      <name val="Calibri"/>
      <family val="2"/>
      <charset val="238"/>
      <scheme val="minor"/>
    </font>
    <font>
      <sz val="8"/>
      <name val="Calibri"/>
      <family val="2"/>
      <charset val="238"/>
      <scheme val="minor"/>
    </font>
    <font>
      <b/>
      <sz val="10"/>
      <color rgb="FFFFFF00"/>
      <name val="Arial"/>
      <family val="2"/>
      <charset val="238"/>
    </font>
    <font>
      <b/>
      <sz val="11"/>
      <color rgb="FFFF0000"/>
      <name val="Arial"/>
      <family val="2"/>
      <charset val="238"/>
    </font>
    <font>
      <sz val="9"/>
      <color indexed="81"/>
      <name val="Arial"/>
      <family val="2"/>
      <charset val="238"/>
    </font>
    <font>
      <sz val="13"/>
      <color theme="0"/>
      <name val="Arial"/>
      <family val="2"/>
      <charset val="238"/>
    </font>
    <font>
      <b/>
      <sz val="13"/>
      <color theme="0"/>
      <name val="Arial"/>
      <family val="2"/>
      <charset val="238"/>
    </font>
    <font>
      <b/>
      <sz val="9"/>
      <color indexed="81"/>
      <name val="Arial"/>
      <family val="2"/>
      <charset val="238"/>
    </font>
    <font>
      <b/>
      <sz val="11"/>
      <color theme="0"/>
      <name val="Calibri"/>
      <family val="2"/>
      <charset val="238"/>
      <scheme val="minor"/>
    </font>
    <font>
      <sz val="10"/>
      <color theme="1"/>
      <name val="Calibri"/>
      <family val="2"/>
      <charset val="238"/>
      <scheme val="minor"/>
    </font>
    <font>
      <b/>
      <sz val="10"/>
      <color theme="3"/>
      <name val="Arial"/>
      <family val="2"/>
      <charset val="238"/>
    </font>
    <font>
      <b/>
      <sz val="10"/>
      <color theme="0"/>
      <name val="Calibri"/>
      <family val="2"/>
      <charset val="238"/>
      <scheme val="minor"/>
    </font>
    <font>
      <sz val="11"/>
      <color rgb="FFFF0000"/>
      <name val="Calibri"/>
      <family val="2"/>
      <charset val="238"/>
      <scheme val="minor"/>
    </font>
    <font>
      <sz val="9"/>
      <color indexed="81"/>
      <name val="Tahoma"/>
      <family val="2"/>
      <charset val="238"/>
    </font>
    <font>
      <b/>
      <sz val="9"/>
      <color indexed="81"/>
      <name val="Tahoma"/>
      <family val="2"/>
      <charset val="238"/>
    </font>
    <font>
      <b/>
      <sz val="11"/>
      <name val="Calibri"/>
      <family val="2"/>
      <charset val="238"/>
      <scheme val="minor"/>
    </font>
    <font>
      <sz val="11"/>
      <name val="Calibri"/>
      <family val="2"/>
      <charset val="238"/>
      <scheme val="minor"/>
    </font>
    <font>
      <sz val="10"/>
      <color rgb="FFFF0000"/>
      <name val="Calibri"/>
      <family val="2"/>
      <charset val="238"/>
      <scheme val="minor"/>
    </font>
    <font>
      <sz val="8"/>
      <color rgb="FFFF0000"/>
      <name val="Arial"/>
      <family val="2"/>
      <charset val="238"/>
    </font>
  </fonts>
  <fills count="17">
    <fill>
      <patternFill patternType="none"/>
    </fill>
    <fill>
      <patternFill patternType="gray125"/>
    </fill>
    <fill>
      <patternFill patternType="solid">
        <fgColor rgb="FFBFBFBF"/>
        <bgColor indexed="64"/>
      </patternFill>
    </fill>
    <fill>
      <patternFill patternType="solid">
        <fgColor rgb="FF1D2B8A"/>
        <bgColor indexed="64"/>
      </patternFill>
    </fill>
    <fill>
      <patternFill patternType="solid">
        <fgColor rgb="FF324148"/>
        <bgColor indexed="64"/>
      </patternFill>
    </fill>
    <fill>
      <patternFill patternType="solid">
        <fgColor rgb="FFC4D0D6"/>
        <bgColor indexed="64"/>
      </patternFill>
    </fill>
    <fill>
      <patternFill patternType="solid">
        <fgColor rgb="FF001BB0"/>
        <bgColor indexed="64"/>
      </patternFill>
    </fill>
    <fill>
      <patternFill patternType="solid">
        <fgColor rgb="FF001BB0"/>
        <bgColor indexed="26"/>
      </patternFill>
    </fill>
    <fill>
      <patternFill patternType="solid">
        <fgColor rgb="FF324148"/>
        <bgColor indexed="24"/>
      </patternFill>
    </fill>
    <fill>
      <patternFill patternType="solid">
        <fgColor theme="0"/>
        <bgColor indexed="64"/>
      </patternFill>
    </fill>
    <fill>
      <patternFill patternType="solid">
        <fgColor rgb="FF324148"/>
        <bgColor indexed="23"/>
      </patternFill>
    </fill>
    <fill>
      <patternFill patternType="solid">
        <fgColor theme="0" tint="-0.14999847407452621"/>
        <bgColor indexed="64"/>
      </patternFill>
    </fill>
    <fill>
      <patternFill patternType="solid">
        <fgColor theme="1" tint="0.499984740745262"/>
        <bgColor indexed="64"/>
      </patternFill>
    </fill>
    <fill>
      <patternFill patternType="solid">
        <fgColor theme="0" tint="-0.499984740745262"/>
        <bgColor indexed="64"/>
      </patternFill>
    </fill>
    <fill>
      <patternFill patternType="solid">
        <fgColor rgb="FFFFFF00"/>
        <bgColor indexed="64"/>
      </patternFill>
    </fill>
    <fill>
      <patternFill patternType="solid">
        <fgColor theme="6" tint="0.59999389629810485"/>
        <bgColor indexed="64"/>
      </patternFill>
    </fill>
    <fill>
      <patternFill patternType="solid">
        <fgColor theme="6" tint="-0.249977111117893"/>
        <bgColor indexed="64"/>
      </patternFill>
    </fill>
  </fills>
  <borders count="4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diagonal/>
    </border>
    <border>
      <left style="thin">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medium">
        <color auto="1"/>
      </right>
      <top style="thin">
        <color auto="1"/>
      </top>
      <bottom style="thin">
        <color auto="1"/>
      </bottom>
      <diagonal/>
    </border>
    <border>
      <left style="medium">
        <color indexed="8"/>
      </left>
      <right/>
      <top style="thin">
        <color indexed="64"/>
      </top>
      <bottom style="thin">
        <color indexed="64"/>
      </bottom>
      <diagonal/>
    </border>
    <border>
      <left/>
      <right style="medium">
        <color auto="1"/>
      </right>
      <top style="thin">
        <color auto="1"/>
      </top>
      <bottom/>
      <diagonal/>
    </border>
    <border>
      <left style="medium">
        <color indexed="64"/>
      </left>
      <right/>
      <top style="thin">
        <color indexed="64"/>
      </top>
      <bottom/>
      <diagonal/>
    </border>
    <border>
      <left style="medium">
        <color indexed="64"/>
      </left>
      <right style="medium">
        <color auto="1"/>
      </right>
      <top style="medium">
        <color auto="1"/>
      </top>
      <bottom/>
      <diagonal/>
    </border>
    <border>
      <left style="medium">
        <color indexed="8"/>
      </left>
      <right style="medium">
        <color indexed="64"/>
      </right>
      <top/>
      <bottom/>
      <diagonal/>
    </border>
    <border>
      <left style="medium">
        <color indexed="64"/>
      </left>
      <right/>
      <top/>
      <bottom/>
      <diagonal/>
    </border>
    <border>
      <left style="thin">
        <color indexed="64"/>
      </left>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style="medium">
        <color auto="1"/>
      </right>
      <top/>
      <bottom style="thin">
        <color auto="1"/>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bottom style="medium">
        <color indexed="64"/>
      </bottom>
      <diagonal/>
    </border>
    <border>
      <left style="medium">
        <color indexed="64"/>
      </left>
      <right/>
      <top/>
      <bottom style="thin">
        <color indexed="64"/>
      </bottom>
      <diagonal/>
    </border>
    <border>
      <left style="medium">
        <color indexed="8"/>
      </left>
      <right style="medium">
        <color indexed="64"/>
      </right>
      <top/>
      <bottom style="thin">
        <color indexed="8"/>
      </bottom>
      <diagonal/>
    </border>
    <border>
      <left/>
      <right/>
      <top/>
      <bottom style="thin">
        <color indexed="64"/>
      </bottom>
      <diagonal/>
    </border>
    <border>
      <left/>
      <right style="medium">
        <color auto="1"/>
      </right>
      <top/>
      <bottom style="thin">
        <color auto="1"/>
      </bottom>
      <diagonal/>
    </border>
    <border>
      <left style="medium">
        <color indexed="8"/>
      </left>
      <right style="medium">
        <color indexed="64"/>
      </right>
      <top/>
      <bottom style="thin">
        <color indexed="8"/>
      </bottom>
      <diagonal/>
    </border>
  </borders>
  <cellStyleXfs count="4">
    <xf numFmtId="0" fontId="0" fillId="0" borderId="0"/>
    <xf numFmtId="44" fontId="3" fillId="0" borderId="0" applyFont="0" applyFill="0" applyBorder="0" applyAlignment="0" applyProtection="0"/>
    <xf numFmtId="0" fontId="4" fillId="0" borderId="0"/>
    <xf numFmtId="9" fontId="3" fillId="0" borderId="0" applyFont="0" applyFill="0" applyBorder="0" applyAlignment="0" applyProtection="0"/>
  </cellStyleXfs>
  <cellXfs count="209">
    <xf numFmtId="0" fontId="0" fillId="0" borderId="0" xfId="0"/>
    <xf numFmtId="0" fontId="0" fillId="0" borderId="0" xfId="0" applyProtection="1">
      <protection hidden="1"/>
    </xf>
    <xf numFmtId="0" fontId="2" fillId="0" borderId="0" xfId="0" applyFont="1" applyProtection="1">
      <protection hidden="1"/>
    </xf>
    <xf numFmtId="0" fontId="0" fillId="0" borderId="0" xfId="0" applyAlignment="1" applyProtection="1">
      <alignment horizontal="left" vertical="center"/>
      <protection hidden="1"/>
    </xf>
    <xf numFmtId="0" fontId="0" fillId="0" borderId="0" xfId="0" applyAlignment="1" applyProtection="1">
      <alignment horizontal="left" vertical="center" wrapText="1"/>
      <protection hidden="1"/>
    </xf>
    <xf numFmtId="0" fontId="2" fillId="0" borderId="0" xfId="0" applyFont="1" applyAlignment="1" applyProtection="1">
      <alignment vertical="center"/>
      <protection hidden="1"/>
    </xf>
    <xf numFmtId="0" fontId="8" fillId="5" borderId="10" xfId="0" applyFont="1" applyFill="1" applyBorder="1" applyAlignment="1" applyProtection="1">
      <alignment horizontal="left" vertical="center" wrapText="1"/>
      <protection hidden="1"/>
    </xf>
    <xf numFmtId="0" fontId="15" fillId="9" borderId="1" xfId="0" applyFont="1" applyFill="1" applyBorder="1" applyAlignment="1" applyProtection="1">
      <alignment horizontal="right" vertical="center"/>
      <protection hidden="1"/>
    </xf>
    <xf numFmtId="0" fontId="16" fillId="11" borderId="5" xfId="0" applyFont="1" applyFill="1" applyBorder="1" applyAlignment="1" applyProtection="1">
      <alignment horizontal="left" vertical="center"/>
      <protection hidden="1"/>
    </xf>
    <xf numFmtId="0" fontId="16" fillId="11" borderId="1" xfId="0" applyFont="1" applyFill="1" applyBorder="1" applyAlignment="1" applyProtection="1">
      <alignment horizontal="center" vertical="center" wrapText="1"/>
      <protection hidden="1"/>
    </xf>
    <xf numFmtId="0" fontId="14" fillId="0" borderId="1" xfId="0" applyFont="1" applyBorder="1" applyAlignment="1" applyProtection="1">
      <alignment horizontal="center" vertical="center" wrapText="1"/>
      <protection hidden="1"/>
    </xf>
    <xf numFmtId="0" fontId="6" fillId="6" borderId="22" xfId="2" applyFont="1" applyFill="1" applyBorder="1" applyAlignment="1" applyProtection="1">
      <alignment horizontal="center" vertical="center" wrapText="1"/>
      <protection hidden="1"/>
    </xf>
    <xf numFmtId="0" fontId="1" fillId="0" borderId="0" xfId="0" applyFont="1" applyProtection="1">
      <protection hidden="1"/>
    </xf>
    <xf numFmtId="0" fontId="9" fillId="0" borderId="0" xfId="2" applyFont="1" applyProtection="1">
      <protection hidden="1"/>
    </xf>
    <xf numFmtId="0" fontId="4" fillId="0" borderId="0" xfId="2" applyProtection="1">
      <protection hidden="1"/>
    </xf>
    <xf numFmtId="0" fontId="4" fillId="0" borderId="0" xfId="2" applyAlignment="1" applyProtection="1">
      <alignment horizontal="left" vertical="center" wrapText="1"/>
      <protection hidden="1"/>
    </xf>
    <xf numFmtId="49" fontId="4" fillId="0" borderId="0" xfId="2" applyNumberFormat="1" applyAlignment="1" applyProtection="1">
      <alignment horizontal="center" vertical="center"/>
      <protection hidden="1"/>
    </xf>
    <xf numFmtId="4" fontId="4" fillId="0" borderId="0" xfId="2" applyNumberFormat="1" applyAlignment="1" applyProtection="1">
      <alignment horizontal="center" vertical="center"/>
      <protection hidden="1"/>
    </xf>
    <xf numFmtId="0" fontId="8" fillId="0" borderId="0" xfId="0" applyFont="1" applyProtection="1">
      <protection hidden="1"/>
    </xf>
    <xf numFmtId="0" fontId="4" fillId="0" borderId="1" xfId="0" applyFont="1" applyBorder="1" applyAlignment="1" applyProtection="1">
      <alignment horizontal="left" vertical="center" wrapText="1"/>
      <protection hidden="1"/>
    </xf>
    <xf numFmtId="0" fontId="4" fillId="0" borderId="0" xfId="0" applyFont="1" applyProtection="1">
      <protection hidden="1"/>
    </xf>
    <xf numFmtId="0" fontId="4" fillId="0" borderId="0" xfId="0" applyFont="1" applyAlignment="1" applyProtection="1">
      <alignment horizontal="left" vertical="top" wrapText="1"/>
      <protection hidden="1"/>
    </xf>
    <xf numFmtId="0" fontId="4" fillId="0" borderId="0" xfId="0" applyFont="1" applyAlignment="1" applyProtection="1">
      <alignment horizontal="center" vertical="top" wrapText="1"/>
      <protection hidden="1"/>
    </xf>
    <xf numFmtId="0" fontId="7" fillId="0" borderId="0" xfId="0" applyFont="1" applyAlignment="1" applyProtection="1">
      <alignment horizontal="center" vertical="center" wrapText="1"/>
      <protection hidden="1"/>
    </xf>
    <xf numFmtId="0" fontId="4" fillId="0" borderId="2" xfId="0" applyFont="1" applyBorder="1" applyAlignment="1" applyProtection="1">
      <alignment horizontal="center" vertical="center" wrapText="1"/>
      <protection hidden="1"/>
    </xf>
    <xf numFmtId="0" fontId="4" fillId="0" borderId="1" xfId="0" applyFont="1" applyBorder="1" applyAlignment="1" applyProtection="1">
      <alignment horizontal="center" vertical="center" wrapText="1"/>
      <protection hidden="1"/>
    </xf>
    <xf numFmtId="0" fontId="4" fillId="2" borderId="1" xfId="0" applyFont="1" applyFill="1" applyBorder="1" applyAlignment="1" applyProtection="1">
      <alignment horizontal="left" vertical="center" wrapText="1"/>
      <protection hidden="1"/>
    </xf>
    <xf numFmtId="44" fontId="7" fillId="2" borderId="1" xfId="0" applyNumberFormat="1" applyFont="1" applyFill="1" applyBorder="1" applyAlignment="1" applyProtection="1">
      <alignment horizontal="right" vertical="center" wrapText="1"/>
      <protection hidden="1"/>
    </xf>
    <xf numFmtId="0" fontId="4" fillId="0" borderId="2" xfId="0" applyFont="1" applyBorder="1" applyAlignment="1" applyProtection="1">
      <alignment horizontal="right" vertical="center" wrapText="1"/>
      <protection hidden="1"/>
    </xf>
    <xf numFmtId="44" fontId="4" fillId="0" borderId="2" xfId="0" applyNumberFormat="1" applyFont="1" applyBorder="1" applyAlignment="1" applyProtection="1">
      <alignment horizontal="right" vertical="center" wrapText="1"/>
      <protection hidden="1"/>
    </xf>
    <xf numFmtId="44" fontId="7" fillId="0" borderId="2" xfId="0" applyNumberFormat="1" applyFont="1" applyBorder="1" applyAlignment="1" applyProtection="1">
      <alignment horizontal="right" vertical="center" wrapText="1"/>
      <protection hidden="1"/>
    </xf>
    <xf numFmtId="0" fontId="4" fillId="0" borderId="1" xfId="0" applyFont="1" applyBorder="1" applyAlignment="1" applyProtection="1">
      <alignment horizontal="right" vertical="center" wrapText="1"/>
      <protection hidden="1"/>
    </xf>
    <xf numFmtId="44" fontId="4" fillId="0" borderId="1" xfId="0" applyNumberFormat="1" applyFont="1" applyBorder="1" applyAlignment="1" applyProtection="1">
      <alignment horizontal="right" vertical="center" wrapText="1"/>
      <protection hidden="1"/>
    </xf>
    <xf numFmtId="44" fontId="7" fillId="0" borderId="1" xfId="0" applyNumberFormat="1" applyFont="1" applyBorder="1" applyAlignment="1" applyProtection="1">
      <alignment horizontal="right" vertical="center" wrapText="1"/>
      <protection hidden="1"/>
    </xf>
    <xf numFmtId="0" fontId="4" fillId="0" borderId="3" xfId="0" applyFont="1" applyBorder="1" applyAlignment="1" applyProtection="1">
      <alignment horizontal="right" vertical="center" wrapText="1"/>
      <protection hidden="1"/>
    </xf>
    <xf numFmtId="44" fontId="4" fillId="0" borderId="3" xfId="0" applyNumberFormat="1" applyFont="1" applyBorder="1" applyAlignment="1" applyProtection="1">
      <alignment horizontal="right" vertical="center" wrapText="1"/>
      <protection hidden="1"/>
    </xf>
    <xf numFmtId="0" fontId="4" fillId="0" borderId="2" xfId="0" applyFont="1" applyBorder="1" applyAlignment="1" applyProtection="1">
      <alignment horizontal="left" vertical="center" wrapText="1"/>
      <protection hidden="1"/>
    </xf>
    <xf numFmtId="44" fontId="4" fillId="0" borderId="2" xfId="0" applyNumberFormat="1" applyFont="1" applyBorder="1" applyAlignment="1" applyProtection="1">
      <alignment horizontal="left" vertical="center" wrapText="1"/>
      <protection hidden="1"/>
    </xf>
    <xf numFmtId="44" fontId="7" fillId="2" borderId="1" xfId="0" applyNumberFormat="1" applyFont="1" applyFill="1" applyBorder="1" applyAlignment="1" applyProtection="1">
      <alignment horizontal="left" vertical="center" wrapText="1"/>
      <protection hidden="1"/>
    </xf>
    <xf numFmtId="0" fontId="4" fillId="0" borderId="0" xfId="0" applyFont="1" applyAlignment="1" applyProtection="1">
      <alignment horizontal="justify" vertical="center" wrapText="1"/>
      <protection hidden="1"/>
    </xf>
    <xf numFmtId="0" fontId="4" fillId="0" borderId="0" xfId="0" applyFont="1" applyAlignment="1" applyProtection="1">
      <alignment vertical="center"/>
      <protection hidden="1"/>
    </xf>
    <xf numFmtId="0" fontId="0" fillId="0" borderId="0" xfId="0" applyAlignment="1" applyProtection="1">
      <alignment wrapText="1"/>
      <protection hidden="1"/>
    </xf>
    <xf numFmtId="0" fontId="0" fillId="0" borderId="0" xfId="0" applyAlignment="1" applyProtection="1">
      <alignment horizontal="center"/>
      <protection hidden="1"/>
    </xf>
    <xf numFmtId="0" fontId="2" fillId="0" borderId="0" xfId="0" applyFont="1" applyAlignment="1" applyProtection="1">
      <alignment horizontal="center" vertical="center" wrapText="1"/>
      <protection hidden="1"/>
    </xf>
    <xf numFmtId="49" fontId="7" fillId="9" borderId="13" xfId="2" applyNumberFormat="1" applyFont="1" applyFill="1" applyBorder="1" applyAlignment="1" applyProtection="1">
      <alignment horizontal="right" vertical="center"/>
      <protection hidden="1"/>
    </xf>
    <xf numFmtId="49" fontId="6" fillId="6" borderId="13" xfId="2" applyNumberFormat="1" applyFont="1" applyFill="1" applyBorder="1" applyAlignment="1" applyProtection="1">
      <alignment horizontal="left" vertical="center"/>
      <protection hidden="1"/>
    </xf>
    <xf numFmtId="49" fontId="6" fillId="6" borderId="19" xfId="2" applyNumberFormat="1" applyFont="1" applyFill="1" applyBorder="1" applyAlignment="1" applyProtection="1">
      <alignment horizontal="left" vertical="center"/>
      <protection hidden="1"/>
    </xf>
    <xf numFmtId="49" fontId="7" fillId="9" borderId="20" xfId="2" applyNumberFormat="1" applyFont="1" applyFill="1" applyBorder="1" applyAlignment="1" applyProtection="1">
      <alignment horizontal="right" vertical="center"/>
      <protection hidden="1"/>
    </xf>
    <xf numFmtId="49" fontId="4" fillId="9" borderId="20" xfId="2" applyNumberFormat="1" applyFill="1" applyBorder="1" applyAlignment="1" applyProtection="1">
      <alignment vertical="center"/>
      <protection hidden="1"/>
    </xf>
    <xf numFmtId="165" fontId="6" fillId="6" borderId="19" xfId="2" applyNumberFormat="1" applyFont="1" applyFill="1" applyBorder="1" applyAlignment="1" applyProtection="1">
      <alignment horizontal="right" vertical="center"/>
      <protection hidden="1"/>
    </xf>
    <xf numFmtId="0" fontId="8" fillId="5" borderId="10" xfId="0" applyFont="1" applyFill="1" applyBorder="1" applyAlignment="1" applyProtection="1">
      <alignment vertical="center" wrapText="1"/>
      <protection hidden="1"/>
    </xf>
    <xf numFmtId="49" fontId="4" fillId="0" borderId="0" xfId="2" applyNumberFormat="1" applyAlignment="1" applyProtection="1">
      <alignment horizontal="left" vertical="center"/>
      <protection hidden="1"/>
    </xf>
    <xf numFmtId="44" fontId="5" fillId="6" borderId="20" xfId="2" applyNumberFormat="1" applyFont="1" applyFill="1" applyBorder="1" applyAlignment="1" applyProtection="1">
      <alignment horizontal="left" vertical="center" wrapText="1"/>
      <protection hidden="1"/>
    </xf>
    <xf numFmtId="44" fontId="4" fillId="0" borderId="20" xfId="2" applyNumberFormat="1" applyBorder="1" applyAlignment="1" applyProtection="1">
      <alignment horizontal="left" vertical="center" wrapText="1"/>
      <protection hidden="1"/>
    </xf>
    <xf numFmtId="44" fontId="11" fillId="0" borderId="20" xfId="2" applyNumberFormat="1" applyFont="1" applyBorder="1" applyAlignment="1" applyProtection="1">
      <alignment horizontal="left" vertical="center" wrapText="1"/>
      <protection hidden="1"/>
    </xf>
    <xf numFmtId="0" fontId="6" fillId="4" borderId="9" xfId="0" applyFont="1" applyFill="1" applyBorder="1" applyAlignment="1" applyProtection="1">
      <alignment horizontal="left" vertical="center"/>
      <protection hidden="1"/>
    </xf>
    <xf numFmtId="0" fontId="0" fillId="0" borderId="0" xfId="0" applyAlignment="1" applyProtection="1">
      <alignment horizontal="left"/>
      <protection hidden="1"/>
    </xf>
    <xf numFmtId="0" fontId="6" fillId="6" borderId="7" xfId="2" applyFont="1" applyFill="1" applyBorder="1" applyAlignment="1" applyProtection="1">
      <alignment horizontal="center" vertical="center" wrapText="1"/>
      <protection hidden="1"/>
    </xf>
    <xf numFmtId="165" fontId="6" fillId="8" borderId="17" xfId="1" applyNumberFormat="1" applyFont="1" applyFill="1" applyBorder="1" applyAlignment="1" applyProtection="1">
      <alignment horizontal="right" vertical="center"/>
      <protection hidden="1"/>
    </xf>
    <xf numFmtId="44" fontId="4" fillId="13" borderId="25" xfId="0" applyNumberFormat="1" applyFont="1" applyFill="1" applyBorder="1" applyAlignment="1" applyProtection="1">
      <alignment horizontal="left" vertical="center" wrapText="1"/>
      <protection hidden="1"/>
    </xf>
    <xf numFmtId="0" fontId="9" fillId="0" borderId="0" xfId="0" applyFont="1" applyAlignment="1" applyProtection="1">
      <alignment vertical="center"/>
      <protection hidden="1"/>
    </xf>
    <xf numFmtId="49" fontId="6" fillId="6" borderId="28" xfId="2" applyNumberFormat="1" applyFont="1" applyFill="1" applyBorder="1" applyAlignment="1" applyProtection="1">
      <alignment horizontal="center" vertical="center" wrapText="1"/>
      <protection hidden="1"/>
    </xf>
    <xf numFmtId="49" fontId="0" fillId="12" borderId="30" xfId="0" applyNumberFormat="1" applyFill="1" applyBorder="1" applyAlignment="1" applyProtection="1">
      <alignment horizontal="left" vertical="center" wrapText="1"/>
      <protection hidden="1"/>
    </xf>
    <xf numFmtId="44" fontId="11" fillId="0" borderId="11" xfId="2" applyNumberFormat="1" applyFont="1" applyBorder="1" applyAlignment="1" applyProtection="1">
      <alignment horizontal="left" vertical="center" wrapText="1"/>
      <protection hidden="1"/>
    </xf>
    <xf numFmtId="0" fontId="12" fillId="0" borderId="2" xfId="0" applyFont="1" applyBorder="1" applyAlignment="1" applyProtection="1">
      <alignment horizontal="center" vertical="center" wrapText="1"/>
      <protection hidden="1"/>
    </xf>
    <xf numFmtId="44" fontId="4" fillId="13" borderId="27" xfId="0" applyNumberFormat="1" applyFont="1" applyFill="1" applyBorder="1" applyAlignment="1" applyProtection="1">
      <alignment horizontal="left" vertical="center" wrapText="1"/>
      <protection hidden="1"/>
    </xf>
    <xf numFmtId="49" fontId="21" fillId="6" borderId="16" xfId="2" applyNumberFormat="1" applyFont="1" applyFill="1" applyBorder="1" applyAlignment="1" applyProtection="1">
      <alignment horizontal="center" vertical="center" wrapText="1"/>
      <protection hidden="1"/>
    </xf>
    <xf numFmtId="44" fontId="22" fillId="6" borderId="29" xfId="2" applyNumberFormat="1" applyFont="1" applyFill="1" applyBorder="1" applyAlignment="1" applyProtection="1">
      <alignment horizontal="center" vertical="center" wrapText="1"/>
      <protection hidden="1"/>
    </xf>
    <xf numFmtId="44" fontId="4" fillId="9" borderId="1" xfId="1" applyFont="1" applyFill="1" applyBorder="1" applyAlignment="1" applyProtection="1">
      <alignment horizontal="right" vertical="center"/>
      <protection locked="0"/>
    </xf>
    <xf numFmtId="44" fontId="4" fillId="9" borderId="19" xfId="1" applyFont="1" applyFill="1" applyBorder="1" applyAlignment="1" applyProtection="1">
      <alignment horizontal="right" vertical="center"/>
      <protection locked="0"/>
    </xf>
    <xf numFmtId="0" fontId="19" fillId="0" borderId="0" xfId="0" applyFont="1" applyAlignment="1" applyProtection="1">
      <alignment horizontal="center" vertical="center"/>
      <protection hidden="1"/>
    </xf>
    <xf numFmtId="0" fontId="7" fillId="0" borderId="2" xfId="0" applyFont="1" applyBorder="1" applyAlignment="1" applyProtection="1">
      <alignment horizontal="center" vertical="center" wrapText="1"/>
      <protection hidden="1"/>
    </xf>
    <xf numFmtId="0" fontId="8" fillId="0" borderId="11" xfId="0" applyFont="1" applyBorder="1" applyAlignment="1" applyProtection="1">
      <alignment horizontal="left" vertical="center"/>
      <protection locked="0"/>
    </xf>
    <xf numFmtId="49" fontId="0" fillId="0" borderId="11" xfId="0" applyNumberFormat="1" applyBorder="1" applyAlignment="1" applyProtection="1">
      <alignment horizontal="left" wrapText="1"/>
      <protection locked="0"/>
    </xf>
    <xf numFmtId="164" fontId="8" fillId="0" borderId="11" xfId="0" applyNumberFormat="1" applyFont="1" applyBorder="1" applyAlignment="1" applyProtection="1">
      <alignment horizontal="left" vertical="center"/>
      <protection locked="0"/>
    </xf>
    <xf numFmtId="0" fontId="8" fillId="0" borderId="15" xfId="0" applyFont="1" applyBorder="1" applyAlignment="1" applyProtection="1">
      <alignment horizontal="left" vertical="center"/>
      <protection locked="0"/>
    </xf>
    <xf numFmtId="165" fontId="6" fillId="8" borderId="2" xfId="1" applyNumberFormat="1" applyFont="1" applyFill="1" applyBorder="1" applyAlignment="1" applyProtection="1">
      <alignment horizontal="center" vertical="center"/>
      <protection hidden="1"/>
    </xf>
    <xf numFmtId="44" fontId="4" fillId="9" borderId="1" xfId="1" applyFont="1" applyFill="1" applyBorder="1" applyAlignment="1" applyProtection="1">
      <alignment horizontal="center" vertical="center"/>
      <protection locked="0"/>
    </xf>
    <xf numFmtId="0" fontId="8" fillId="15" borderId="10" xfId="0" applyFont="1" applyFill="1" applyBorder="1" applyAlignment="1" applyProtection="1">
      <alignment vertical="center" wrapText="1"/>
      <protection hidden="1"/>
    </xf>
    <xf numFmtId="0" fontId="29" fillId="15" borderId="10" xfId="0" applyFont="1" applyFill="1" applyBorder="1" applyAlignment="1" applyProtection="1">
      <alignment horizontal="right" vertical="center" wrapText="1"/>
      <protection hidden="1"/>
    </xf>
    <xf numFmtId="0" fontId="30" fillId="16" borderId="0" xfId="0" applyFont="1" applyFill="1" applyAlignment="1" applyProtection="1">
      <alignment horizontal="center" wrapText="1"/>
      <protection hidden="1"/>
    </xf>
    <xf numFmtId="10" fontId="27" fillId="16" borderId="0" xfId="3" applyNumberFormat="1" applyFont="1" applyFill="1" applyAlignment="1" applyProtection="1">
      <alignment horizontal="center" vertical="center" wrapText="1"/>
      <protection hidden="1"/>
    </xf>
    <xf numFmtId="7" fontId="0" fillId="0" borderId="0" xfId="0" applyNumberFormat="1" applyProtection="1">
      <protection hidden="1"/>
    </xf>
    <xf numFmtId="164" fontId="0" fillId="0" borderId="0" xfId="0" applyNumberFormat="1" applyProtection="1">
      <protection hidden="1"/>
    </xf>
    <xf numFmtId="0" fontId="8" fillId="0" borderId="11" xfId="0" applyFont="1" applyBorder="1" applyAlignment="1" applyProtection="1">
      <alignment horizontal="center" vertical="center"/>
      <protection locked="0"/>
    </xf>
    <xf numFmtId="49" fontId="0" fillId="13" borderId="30" xfId="0" applyNumberFormat="1" applyFill="1" applyBorder="1" applyAlignment="1" applyProtection="1">
      <alignment horizontal="left" vertical="center" wrapText="1"/>
      <protection hidden="1"/>
    </xf>
    <xf numFmtId="44" fontId="4" fillId="13" borderId="1" xfId="1" applyFont="1" applyFill="1" applyBorder="1" applyAlignment="1" applyProtection="1">
      <alignment horizontal="right" vertical="center"/>
    </xf>
    <xf numFmtId="44" fontId="4" fillId="13" borderId="20" xfId="2" applyNumberFormat="1" applyFill="1" applyBorder="1" applyAlignment="1" applyProtection="1">
      <alignment horizontal="left" vertical="center" wrapText="1"/>
      <protection hidden="1"/>
    </xf>
    <xf numFmtId="0" fontId="31" fillId="0" borderId="0" xfId="0" applyFont="1" applyAlignment="1" applyProtection="1">
      <alignment horizontal="center" vertical="center" wrapText="1"/>
      <protection hidden="1"/>
    </xf>
    <xf numFmtId="49" fontId="6" fillId="6" borderId="31" xfId="2" applyNumberFormat="1" applyFont="1" applyFill="1" applyBorder="1" applyAlignment="1" applyProtection="1">
      <alignment horizontal="center" vertical="center" wrapText="1"/>
      <protection hidden="1"/>
    </xf>
    <xf numFmtId="165" fontId="6" fillId="8" borderId="0" xfId="1" applyNumberFormat="1" applyFont="1" applyFill="1" applyBorder="1" applyAlignment="1" applyProtection="1">
      <alignment horizontal="right" vertical="center"/>
      <protection hidden="1"/>
    </xf>
    <xf numFmtId="44" fontId="4" fillId="13" borderId="38" xfId="0" applyNumberFormat="1" applyFont="1" applyFill="1" applyBorder="1" applyAlignment="1" applyProtection="1">
      <alignment horizontal="left" vertical="center" wrapText="1"/>
      <protection hidden="1"/>
    </xf>
    <xf numFmtId="165" fontId="6" fillId="8" borderId="34" xfId="1" applyNumberFormat="1" applyFont="1" applyFill="1" applyBorder="1" applyAlignment="1" applyProtection="1">
      <alignment horizontal="right" vertical="center"/>
      <protection hidden="1"/>
    </xf>
    <xf numFmtId="165" fontId="6" fillId="8" borderId="21" xfId="1" applyNumberFormat="1" applyFont="1" applyFill="1" applyBorder="1" applyAlignment="1" applyProtection="1">
      <alignment horizontal="right" vertical="center"/>
      <protection hidden="1"/>
    </xf>
    <xf numFmtId="49" fontId="6" fillId="6" borderId="35" xfId="2" applyNumberFormat="1" applyFont="1" applyFill="1" applyBorder="1" applyAlignment="1" applyProtection="1">
      <alignment horizontal="left"/>
      <protection hidden="1"/>
    </xf>
    <xf numFmtId="49" fontId="6" fillId="6" borderId="36" xfId="2" applyNumberFormat="1" applyFont="1" applyFill="1" applyBorder="1" applyAlignment="1" applyProtection="1">
      <alignment horizontal="left"/>
      <protection hidden="1"/>
    </xf>
    <xf numFmtId="165" fontId="6" fillId="6" borderId="36" xfId="2" applyNumberFormat="1" applyFont="1" applyFill="1" applyBorder="1" applyAlignment="1" applyProtection="1">
      <alignment horizontal="right"/>
      <protection hidden="1"/>
    </xf>
    <xf numFmtId="44" fontId="6" fillId="6" borderId="37" xfId="2" applyNumberFormat="1" applyFont="1" applyFill="1" applyBorder="1" applyAlignment="1" applyProtection="1">
      <alignment horizontal="left" wrapText="1"/>
      <protection hidden="1"/>
    </xf>
    <xf numFmtId="0" fontId="2" fillId="0" borderId="31" xfId="0" applyFont="1" applyBorder="1" applyAlignment="1">
      <alignment wrapText="1"/>
    </xf>
    <xf numFmtId="0" fontId="0" fillId="0" borderId="31" xfId="0" applyBorder="1"/>
    <xf numFmtId="7" fontId="29" fillId="11" borderId="11" xfId="1" applyNumberFormat="1" applyFont="1" applyFill="1" applyBorder="1" applyAlignment="1" applyProtection="1">
      <alignment horizontal="center" vertical="center" wrapText="1"/>
    </xf>
    <xf numFmtId="49" fontId="6" fillId="6" borderId="43" xfId="2" applyNumberFormat="1" applyFont="1" applyFill="1" applyBorder="1" applyAlignment="1" applyProtection="1">
      <alignment horizontal="left"/>
      <protection hidden="1"/>
    </xf>
    <xf numFmtId="44" fontId="11" fillId="12" borderId="20" xfId="2" applyNumberFormat="1" applyFont="1" applyFill="1" applyBorder="1" applyAlignment="1" applyProtection="1">
      <alignment horizontal="left" vertical="center" wrapText="1"/>
      <protection hidden="1"/>
    </xf>
    <xf numFmtId="0" fontId="36" fillId="0" borderId="0" xfId="0" applyFont="1" applyAlignment="1" applyProtection="1">
      <alignment horizontal="left" vertical="center" wrapText="1"/>
      <protection hidden="1"/>
    </xf>
    <xf numFmtId="49" fontId="0" fillId="12" borderId="44" xfId="0" applyNumberFormat="1" applyFill="1" applyBorder="1" applyAlignment="1" applyProtection="1">
      <alignment horizontal="left" vertical="center" wrapText="1"/>
      <protection hidden="1"/>
    </xf>
    <xf numFmtId="49" fontId="6" fillId="6" borderId="45" xfId="2" applyNumberFormat="1" applyFont="1" applyFill="1" applyBorder="1" applyAlignment="1" applyProtection="1">
      <alignment horizontal="left"/>
      <protection hidden="1"/>
    </xf>
    <xf numFmtId="165" fontId="6" fillId="6" borderId="45" xfId="2" applyNumberFormat="1" applyFont="1" applyFill="1" applyBorder="1" applyAlignment="1" applyProtection="1">
      <alignment horizontal="right"/>
      <protection hidden="1"/>
    </xf>
    <xf numFmtId="0" fontId="0" fillId="0" borderId="47" xfId="0" applyBorder="1" applyAlignment="1" applyProtection="1">
      <alignment horizontal="left" vertical="center" wrapText="1"/>
      <protection hidden="1"/>
    </xf>
    <xf numFmtId="49" fontId="0" fillId="13" borderId="47" xfId="0" applyNumberFormat="1" applyFill="1" applyBorder="1" applyAlignment="1" applyProtection="1">
      <alignment horizontal="left" vertical="center" wrapText="1"/>
      <protection hidden="1"/>
    </xf>
    <xf numFmtId="0" fontId="15" fillId="9" borderId="0" xfId="0" applyFont="1" applyFill="1" applyAlignment="1" applyProtection="1">
      <alignment horizontal="right" vertical="center"/>
      <protection hidden="1"/>
    </xf>
    <xf numFmtId="0" fontId="0" fillId="0" borderId="1" xfId="0" applyBorder="1" applyAlignment="1" applyProtection="1">
      <alignment horizontal="center" vertical="center"/>
      <protection hidden="1"/>
    </xf>
    <xf numFmtId="0" fontId="15" fillId="9" borderId="1" xfId="0" applyFont="1" applyFill="1" applyBorder="1" applyAlignment="1" applyProtection="1">
      <alignment horizontal="left" vertical="center"/>
      <protection hidden="1"/>
    </xf>
    <xf numFmtId="0" fontId="14" fillId="0" borderId="1" xfId="0" applyFont="1" applyBorder="1" applyAlignment="1" applyProtection="1">
      <alignment horizontal="left" vertical="center" wrapText="1"/>
      <protection hidden="1"/>
    </xf>
    <xf numFmtId="0" fontId="0" fillId="0" borderId="1" xfId="0" applyBorder="1" applyAlignment="1" applyProtection="1">
      <alignment horizontal="left" vertical="center"/>
      <protection hidden="1"/>
    </xf>
    <xf numFmtId="44" fontId="4" fillId="14" borderId="1" xfId="1" applyFont="1" applyFill="1" applyBorder="1" applyAlignment="1" applyProtection="1">
      <alignment horizontal="right" vertical="center"/>
    </xf>
    <xf numFmtId="44" fontId="4" fillId="13" borderId="46" xfId="0" applyNumberFormat="1" applyFont="1" applyFill="1" applyBorder="1" applyAlignment="1" applyProtection="1">
      <alignment horizontal="left" vertical="center" wrapText="1"/>
      <protection hidden="1"/>
    </xf>
    <xf numFmtId="44" fontId="4" fillId="9" borderId="1" xfId="1" applyFont="1" applyFill="1" applyBorder="1" applyAlignment="1" applyProtection="1">
      <alignment horizontal="right" vertical="center"/>
    </xf>
    <xf numFmtId="44" fontId="4" fillId="9" borderId="19" xfId="1" applyFont="1" applyFill="1" applyBorder="1" applyAlignment="1" applyProtection="1">
      <alignment horizontal="right" vertical="center"/>
    </xf>
    <xf numFmtId="0" fontId="2" fillId="14" borderId="31" xfId="0" applyFont="1" applyFill="1" applyBorder="1" applyAlignment="1" applyProtection="1">
      <alignment vertical="center"/>
      <protection hidden="1"/>
    </xf>
    <xf numFmtId="0" fontId="0" fillId="14" borderId="31" xfId="0" applyFill="1" applyBorder="1"/>
    <xf numFmtId="0" fontId="10" fillId="0" borderId="3" xfId="0" applyFont="1" applyBorder="1" applyAlignment="1" applyProtection="1">
      <alignment horizontal="left" vertical="center" wrapText="1"/>
      <protection hidden="1"/>
    </xf>
    <xf numFmtId="0" fontId="10" fillId="0" borderId="1" xfId="0" applyFont="1" applyBorder="1" applyAlignment="1" applyProtection="1">
      <alignment horizontal="left" vertical="center" wrapText="1"/>
      <protection hidden="1"/>
    </xf>
    <xf numFmtId="0" fontId="8" fillId="0" borderId="8" xfId="0" applyFont="1" applyBorder="1" applyAlignment="1" applyProtection="1">
      <alignment horizontal="center" wrapText="1"/>
      <protection hidden="1"/>
    </xf>
    <xf numFmtId="0" fontId="8" fillId="0" borderId="10" xfId="0" applyFont="1" applyBorder="1" applyAlignment="1" applyProtection="1">
      <alignment horizontal="center" wrapText="1"/>
      <protection hidden="1"/>
    </xf>
    <xf numFmtId="0" fontId="8" fillId="0" borderId="12" xfId="0" applyFont="1" applyBorder="1" applyAlignment="1" applyProtection="1">
      <alignment horizontal="center" wrapText="1"/>
      <protection hidden="1"/>
    </xf>
    <xf numFmtId="0" fontId="18" fillId="0" borderId="23" xfId="0" applyFont="1" applyBorder="1" applyAlignment="1" applyProtection="1">
      <alignment horizontal="left" vertical="center"/>
      <protection locked="0" hidden="1"/>
    </xf>
    <xf numFmtId="0" fontId="18" fillId="0" borderId="14" xfId="0" applyFont="1" applyBorder="1" applyAlignment="1" applyProtection="1">
      <alignment horizontal="left" vertical="center"/>
      <protection locked="0" hidden="1"/>
    </xf>
    <xf numFmtId="0" fontId="6" fillId="4" borderId="13" xfId="0" applyFont="1" applyFill="1" applyBorder="1" applyAlignment="1" applyProtection="1">
      <alignment horizontal="center" vertical="center"/>
      <protection hidden="1"/>
    </xf>
    <xf numFmtId="0" fontId="6" fillId="4" borderId="25" xfId="0" applyFont="1" applyFill="1" applyBorder="1" applyAlignment="1" applyProtection="1">
      <alignment horizontal="center" vertical="center"/>
      <protection hidden="1"/>
    </xf>
    <xf numFmtId="0" fontId="6" fillId="4" borderId="10"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protection hidden="1"/>
    </xf>
    <xf numFmtId="0" fontId="8" fillId="0" borderId="13" xfId="0" applyFont="1" applyBorder="1" applyAlignment="1" applyProtection="1">
      <alignment horizontal="left" vertical="center" wrapText="1"/>
      <protection hidden="1"/>
    </xf>
    <xf numFmtId="0" fontId="0" fillId="0" borderId="19" xfId="0" applyBorder="1" applyAlignment="1">
      <alignment horizontal="left" vertical="center" wrapText="1"/>
    </xf>
    <xf numFmtId="0" fontId="34" fillId="0" borderId="13" xfId="0" applyFont="1" applyBorder="1" applyAlignment="1" applyProtection="1">
      <alignment horizontal="left" vertical="center" wrapText="1"/>
      <protection hidden="1"/>
    </xf>
    <xf numFmtId="0" fontId="35" fillId="0" borderId="25" xfId="0" applyFont="1" applyBorder="1" applyAlignment="1">
      <alignment vertical="center" wrapText="1"/>
    </xf>
    <xf numFmtId="49" fontId="5" fillId="7" borderId="8" xfId="2" applyNumberFormat="1" applyFont="1" applyFill="1" applyBorder="1" applyAlignment="1" applyProtection="1">
      <alignment horizontal="right" vertical="center"/>
      <protection hidden="1"/>
    </xf>
    <xf numFmtId="49" fontId="5" fillId="7" borderId="18" xfId="2" applyNumberFormat="1" applyFont="1" applyFill="1" applyBorder="1" applyAlignment="1" applyProtection="1">
      <alignment horizontal="right" vertical="center"/>
      <protection hidden="1"/>
    </xf>
    <xf numFmtId="0" fontId="4" fillId="0" borderId="18" xfId="2" applyBorder="1" applyAlignment="1" applyProtection="1">
      <alignment horizontal="left" vertical="center"/>
      <protection hidden="1"/>
    </xf>
    <xf numFmtId="0" fontId="4" fillId="0" borderId="9" xfId="2" applyBorder="1" applyAlignment="1" applyProtection="1">
      <alignment horizontal="left" vertical="center"/>
      <protection hidden="1"/>
    </xf>
    <xf numFmtId="0" fontId="18" fillId="0" borderId="29" xfId="0" applyFont="1" applyBorder="1" applyAlignment="1" applyProtection="1">
      <alignment horizontal="center" vertical="center"/>
      <protection hidden="1"/>
    </xf>
    <xf numFmtId="0" fontId="18" fillId="0" borderId="22" xfId="0" applyFont="1" applyBorder="1" applyAlignment="1" applyProtection="1">
      <alignment horizontal="center" vertical="center"/>
      <protection hidden="1"/>
    </xf>
    <xf numFmtId="0" fontId="18" fillId="0" borderId="24" xfId="0" applyFont="1" applyBorder="1" applyAlignment="1" applyProtection="1">
      <alignment horizontal="center" vertical="center"/>
      <protection hidden="1"/>
    </xf>
    <xf numFmtId="49" fontId="5" fillId="7" borderId="10" xfId="2" applyNumberFormat="1" applyFont="1" applyFill="1" applyBorder="1" applyAlignment="1" applyProtection="1">
      <alignment horizontal="right" vertical="center"/>
      <protection hidden="1"/>
    </xf>
    <xf numFmtId="49" fontId="5" fillId="7" borderId="1" xfId="2" applyNumberFormat="1" applyFont="1" applyFill="1" applyBorder="1" applyAlignment="1" applyProtection="1">
      <alignment horizontal="right" vertical="center"/>
      <protection hidden="1"/>
    </xf>
    <xf numFmtId="0" fontId="4" fillId="0" borderId="1" xfId="2" applyBorder="1" applyAlignment="1" applyProtection="1">
      <alignment horizontal="left" vertical="center"/>
      <protection hidden="1"/>
    </xf>
    <xf numFmtId="0" fontId="4" fillId="0" borderId="11" xfId="2" applyBorder="1" applyAlignment="1" applyProtection="1">
      <alignment horizontal="left" vertical="center"/>
      <protection hidden="1"/>
    </xf>
    <xf numFmtId="49" fontId="5" fillId="7" borderId="12" xfId="2" applyNumberFormat="1" applyFont="1" applyFill="1" applyBorder="1" applyAlignment="1" applyProtection="1">
      <alignment horizontal="right" vertical="center"/>
      <protection hidden="1"/>
    </xf>
    <xf numFmtId="49" fontId="5" fillId="7" borderId="2" xfId="2" applyNumberFormat="1" applyFont="1" applyFill="1" applyBorder="1" applyAlignment="1" applyProtection="1">
      <alignment horizontal="right" vertical="center"/>
      <protection hidden="1"/>
    </xf>
    <xf numFmtId="49" fontId="4" fillId="9" borderId="19" xfId="2" applyNumberFormat="1" applyFill="1" applyBorder="1" applyAlignment="1" applyProtection="1">
      <alignment horizontal="left" vertical="center"/>
      <protection hidden="1"/>
    </xf>
    <xf numFmtId="49" fontId="4" fillId="9" borderId="5" xfId="2" applyNumberFormat="1" applyFill="1" applyBorder="1" applyAlignment="1" applyProtection="1">
      <alignment horizontal="left" vertical="center"/>
      <protection hidden="1"/>
    </xf>
    <xf numFmtId="49" fontId="6" fillId="7" borderId="12" xfId="2" applyNumberFormat="1" applyFont="1" applyFill="1" applyBorder="1" applyAlignment="1" applyProtection="1">
      <alignment horizontal="center" vertical="center"/>
      <protection hidden="1"/>
    </xf>
    <xf numFmtId="49" fontId="6" fillId="7" borderId="2" xfId="2" applyNumberFormat="1" applyFont="1" applyFill="1" applyBorder="1" applyAlignment="1" applyProtection="1">
      <alignment horizontal="center" vertical="center"/>
      <protection hidden="1"/>
    </xf>
    <xf numFmtId="49" fontId="8" fillId="12" borderId="26" xfId="0" applyNumberFormat="1" applyFont="1" applyFill="1" applyBorder="1" applyAlignment="1" applyProtection="1">
      <alignment horizontal="left" vertical="center" wrapText="1"/>
      <protection hidden="1"/>
    </xf>
    <xf numFmtId="49" fontId="8" fillId="12" borderId="5" xfId="0" applyNumberFormat="1" applyFont="1" applyFill="1" applyBorder="1" applyAlignment="1" applyProtection="1">
      <alignment horizontal="left" vertical="center" wrapText="1"/>
      <protection hidden="1"/>
    </xf>
    <xf numFmtId="49" fontId="4" fillId="9" borderId="19" xfId="2" applyNumberFormat="1" applyFill="1" applyBorder="1" applyAlignment="1" applyProtection="1">
      <alignment horizontal="left" vertical="center" wrapText="1"/>
      <protection hidden="1"/>
    </xf>
    <xf numFmtId="49" fontId="4" fillId="9" borderId="5" xfId="2" applyNumberFormat="1" applyFill="1" applyBorder="1" applyAlignment="1" applyProtection="1">
      <alignment horizontal="left" vertical="center" wrapText="1"/>
      <protection hidden="1"/>
    </xf>
    <xf numFmtId="49" fontId="4" fillId="9" borderId="13" xfId="2" applyNumberFormat="1" applyFill="1" applyBorder="1" applyAlignment="1" applyProtection="1">
      <alignment horizontal="left" vertical="center" wrapText="1"/>
      <protection hidden="1"/>
    </xf>
    <xf numFmtId="0" fontId="0" fillId="0" borderId="5" xfId="0" applyBorder="1" applyAlignment="1" applyProtection="1">
      <alignment horizontal="left" vertical="center" wrapText="1"/>
      <protection hidden="1"/>
    </xf>
    <xf numFmtId="49" fontId="8" fillId="0" borderId="26" xfId="0" applyNumberFormat="1" applyFont="1" applyBorder="1" applyAlignment="1" applyProtection="1">
      <alignment horizontal="left" vertical="center" wrapText="1"/>
      <protection hidden="1"/>
    </xf>
    <xf numFmtId="49" fontId="8" fillId="0" borderId="5" xfId="0" applyNumberFormat="1" applyFont="1" applyBorder="1" applyAlignment="1" applyProtection="1">
      <alignment horizontal="left" vertical="center" wrapText="1"/>
      <protection hidden="1"/>
    </xf>
    <xf numFmtId="0" fontId="6" fillId="6" borderId="42" xfId="2" applyFont="1" applyFill="1" applyBorder="1" applyAlignment="1" applyProtection="1">
      <alignment horizontal="left" vertical="center" wrapText="1"/>
      <protection hidden="1"/>
    </xf>
    <xf numFmtId="0" fontId="0" fillId="0" borderId="42" xfId="0" applyBorder="1" applyAlignment="1">
      <alignment horizontal="left" vertical="center"/>
    </xf>
    <xf numFmtId="44" fontId="9" fillId="10" borderId="33" xfId="1" applyFont="1" applyFill="1" applyBorder="1" applyAlignment="1" applyProtection="1">
      <alignment horizontal="center" vertical="center" wrapText="1"/>
      <protection hidden="1"/>
    </xf>
    <xf numFmtId="44" fontId="9" fillId="10" borderId="34" xfId="1" applyFont="1" applyFill="1" applyBorder="1" applyAlignment="1" applyProtection="1">
      <alignment horizontal="center" vertical="center" wrapText="1"/>
      <protection hidden="1"/>
    </xf>
    <xf numFmtId="49" fontId="4" fillId="13" borderId="19" xfId="2" applyNumberFormat="1" applyFill="1" applyBorder="1" applyAlignment="1" applyProtection="1">
      <alignment horizontal="left" vertical="center"/>
      <protection hidden="1"/>
    </xf>
    <xf numFmtId="49" fontId="4" fillId="13" borderId="5" xfId="2" applyNumberFormat="1" applyFill="1" applyBorder="1" applyAlignment="1" applyProtection="1">
      <alignment horizontal="left" vertical="center"/>
      <protection hidden="1"/>
    </xf>
    <xf numFmtId="49" fontId="4" fillId="0" borderId="0" xfId="2" applyNumberFormat="1" applyAlignment="1" applyProtection="1">
      <alignment horizontal="justify" vertical="center" wrapText="1"/>
      <protection hidden="1"/>
    </xf>
    <xf numFmtId="49" fontId="6" fillId="8" borderId="39" xfId="2" applyNumberFormat="1" applyFont="1" applyFill="1" applyBorder="1" applyAlignment="1" applyProtection="1">
      <alignment horizontal="right" vertical="center"/>
      <protection hidden="1"/>
    </xf>
    <xf numFmtId="49" fontId="6" fillId="8" borderId="40" xfId="2" applyNumberFormat="1" applyFont="1" applyFill="1" applyBorder="1" applyAlignment="1" applyProtection="1">
      <alignment horizontal="right" vertical="center"/>
      <protection hidden="1"/>
    </xf>
    <xf numFmtId="0" fontId="0" fillId="0" borderId="41" xfId="0" applyBorder="1" applyAlignment="1" applyProtection="1">
      <alignment horizontal="right" vertical="center"/>
      <protection hidden="1"/>
    </xf>
    <xf numFmtId="0" fontId="10" fillId="0" borderId="0" xfId="0" applyFont="1" applyAlignment="1" applyProtection="1">
      <alignment horizontal="center" vertical="center" wrapText="1"/>
      <protection hidden="1"/>
    </xf>
    <xf numFmtId="0" fontId="17" fillId="0" borderId="0" xfId="0" applyFont="1" applyAlignment="1" applyProtection="1">
      <alignment horizontal="center" vertical="center" wrapText="1"/>
      <protection hidden="1"/>
    </xf>
    <xf numFmtId="49" fontId="4" fillId="0" borderId="0" xfId="2" applyNumberFormat="1" applyAlignment="1" applyProtection="1">
      <alignment horizontal="left" vertical="center" wrapText="1"/>
      <protection hidden="1"/>
    </xf>
    <xf numFmtId="0" fontId="8" fillId="0" borderId="32" xfId="0" applyFont="1" applyBorder="1" applyAlignment="1" applyProtection="1">
      <alignment horizontal="left" vertical="center" wrapText="1"/>
      <protection hidden="1"/>
    </xf>
    <xf numFmtId="0" fontId="8" fillId="0" borderId="0" xfId="0" applyFont="1" applyAlignment="1" applyProtection="1">
      <alignment horizontal="left" vertical="center" wrapText="1"/>
      <protection hidden="1"/>
    </xf>
    <xf numFmtId="0" fontId="28" fillId="0" borderId="0" xfId="0" applyFont="1"/>
    <xf numFmtId="49" fontId="4" fillId="12" borderId="13" xfId="2" applyNumberFormat="1" applyFill="1" applyBorder="1" applyAlignment="1" applyProtection="1">
      <alignment horizontal="left" vertical="center" wrapText="1"/>
      <protection hidden="1"/>
    </xf>
    <xf numFmtId="49" fontId="4" fillId="12" borderId="5" xfId="2" applyNumberFormat="1" applyFill="1" applyBorder="1" applyAlignment="1" applyProtection="1">
      <alignment horizontal="left" vertical="center" wrapText="1"/>
      <protection hidden="1"/>
    </xf>
    <xf numFmtId="49" fontId="4" fillId="0" borderId="13" xfId="2" applyNumberFormat="1" applyBorder="1" applyAlignment="1" applyProtection="1">
      <alignment horizontal="left" vertical="center" wrapText="1"/>
      <protection hidden="1"/>
    </xf>
    <xf numFmtId="49" fontId="4" fillId="0" borderId="5" xfId="2" applyNumberFormat="1" applyBorder="1" applyAlignment="1" applyProtection="1">
      <alignment horizontal="left" vertical="center" wrapText="1"/>
      <protection hidden="1"/>
    </xf>
    <xf numFmtId="49" fontId="4" fillId="0" borderId="19" xfId="2" applyNumberFormat="1" applyBorder="1" applyAlignment="1" applyProtection="1">
      <alignment horizontal="left" vertical="center" wrapText="1"/>
      <protection hidden="1"/>
    </xf>
    <xf numFmtId="49" fontId="4" fillId="0" borderId="5" xfId="2" applyNumberFormat="1" applyBorder="1" applyAlignment="1" applyProtection="1">
      <alignment horizontal="left" vertical="center"/>
      <protection hidden="1"/>
    </xf>
    <xf numFmtId="49" fontId="8" fillId="13" borderId="26" xfId="0" applyNumberFormat="1" applyFont="1" applyFill="1" applyBorder="1" applyAlignment="1" applyProtection="1">
      <alignment horizontal="left" vertical="center" wrapText="1"/>
      <protection hidden="1"/>
    </xf>
    <xf numFmtId="49" fontId="8" fillId="13" borderId="5" xfId="0" applyNumberFormat="1" applyFont="1" applyFill="1" applyBorder="1" applyAlignment="1" applyProtection="1">
      <alignment horizontal="left" vertical="center" wrapText="1"/>
      <protection hidden="1"/>
    </xf>
    <xf numFmtId="49" fontId="4" fillId="0" borderId="19" xfId="2" applyNumberFormat="1" applyBorder="1" applyAlignment="1" applyProtection="1">
      <alignment horizontal="left" vertical="center"/>
      <protection hidden="1"/>
    </xf>
    <xf numFmtId="0" fontId="6" fillId="6" borderId="0" xfId="2" applyFont="1" applyFill="1" applyAlignment="1" applyProtection="1">
      <alignment horizontal="right" vertical="center" wrapText="1"/>
      <protection hidden="1"/>
    </xf>
    <xf numFmtId="0" fontId="0" fillId="0" borderId="0" xfId="0" applyAlignment="1">
      <alignment horizontal="right" vertical="center"/>
    </xf>
    <xf numFmtId="44" fontId="9" fillId="10" borderId="1" xfId="1" applyFont="1" applyFill="1" applyBorder="1" applyAlignment="1" applyProtection="1">
      <alignment horizontal="center" vertical="center" wrapText="1"/>
      <protection hidden="1"/>
    </xf>
    <xf numFmtId="0" fontId="7" fillId="0" borderId="0" xfId="0" applyFont="1" applyAlignment="1" applyProtection="1">
      <alignment horizontal="center" vertical="center" wrapText="1"/>
      <protection hidden="1"/>
    </xf>
    <xf numFmtId="0" fontId="7" fillId="2" borderId="4" xfId="0" applyFont="1" applyFill="1" applyBorder="1" applyAlignment="1" applyProtection="1">
      <alignment horizontal="left" vertical="center" wrapText="1"/>
      <protection hidden="1"/>
    </xf>
    <xf numFmtId="0" fontId="7" fillId="2" borderId="5" xfId="0" applyFont="1" applyFill="1" applyBorder="1" applyAlignment="1" applyProtection="1">
      <alignment horizontal="left" vertical="center" wrapText="1"/>
      <protection hidden="1"/>
    </xf>
    <xf numFmtId="0" fontId="24" fillId="3" borderId="0" xfId="0" applyFont="1" applyFill="1" applyAlignment="1" applyProtection="1">
      <alignment horizontal="center" vertical="center" wrapText="1"/>
      <protection hidden="1"/>
    </xf>
    <xf numFmtId="0" fontId="13" fillId="0" borderId="0" xfId="0" applyFont="1" applyAlignment="1" applyProtection="1">
      <alignment horizontal="center" vertical="center"/>
      <protection hidden="1"/>
    </xf>
    <xf numFmtId="0" fontId="4" fillId="0" borderId="4" xfId="0" applyFont="1" applyBorder="1" applyAlignment="1" applyProtection="1">
      <alignment horizontal="center" vertical="center" wrapText="1"/>
      <protection hidden="1"/>
    </xf>
    <xf numFmtId="0" fontId="0" fillId="0" borderId="5" xfId="0" applyBorder="1" applyAlignment="1">
      <alignment horizontal="center" vertical="center" wrapText="1"/>
    </xf>
    <xf numFmtId="0" fontId="4" fillId="0" borderId="4" xfId="0" applyFont="1" applyBorder="1" applyAlignment="1" applyProtection="1">
      <alignment horizontal="left" vertical="center" wrapText="1"/>
      <protection hidden="1"/>
    </xf>
    <xf numFmtId="0" fontId="0" fillId="0" borderId="19" xfId="0" applyBorder="1" applyAlignment="1">
      <alignment wrapText="1"/>
    </xf>
    <xf numFmtId="0" fontId="0" fillId="0" borderId="5" xfId="0" applyBorder="1" applyAlignment="1">
      <alignment wrapText="1"/>
    </xf>
    <xf numFmtId="0" fontId="0" fillId="0" borderId="19" xfId="0" applyBorder="1"/>
    <xf numFmtId="0" fontId="0" fillId="0" borderId="5" xfId="0" applyBorder="1"/>
    <xf numFmtId="0" fontId="4" fillId="0" borderId="4" xfId="0" applyFont="1" applyBorder="1" applyAlignment="1" applyProtection="1">
      <alignment horizontal="left"/>
      <protection hidden="1"/>
    </xf>
    <xf numFmtId="0" fontId="4" fillId="0" borderId="45" xfId="0" applyFont="1" applyBorder="1" applyAlignment="1" applyProtection="1">
      <alignment horizontal="right" vertical="center"/>
      <protection hidden="1"/>
    </xf>
    <xf numFmtId="0" fontId="0" fillId="0" borderId="45" xfId="0" applyBorder="1" applyAlignment="1">
      <alignment horizontal="right"/>
    </xf>
    <xf numFmtId="0" fontId="6" fillId="3" borderId="4" xfId="0" applyFont="1" applyFill="1" applyBorder="1" applyAlignment="1" applyProtection="1">
      <alignment horizontal="center" vertical="center" wrapText="1"/>
      <protection hidden="1"/>
    </xf>
    <xf numFmtId="0" fontId="6" fillId="3" borderId="5" xfId="0" applyFont="1" applyFill="1" applyBorder="1" applyAlignment="1" applyProtection="1">
      <alignment horizontal="center" vertical="center" wrapText="1"/>
      <protection hidden="1"/>
    </xf>
    <xf numFmtId="0" fontId="4" fillId="0" borderId="6" xfId="0" applyFont="1" applyBorder="1" applyAlignment="1" applyProtection="1">
      <alignment horizontal="left" vertical="center" wrapText="1"/>
      <protection hidden="1"/>
    </xf>
    <xf numFmtId="0" fontId="4" fillId="0" borderId="7" xfId="0" applyFont="1" applyBorder="1" applyAlignment="1" applyProtection="1">
      <alignment horizontal="left" vertical="center" wrapText="1"/>
      <protection hidden="1"/>
    </xf>
    <xf numFmtId="0" fontId="4" fillId="0" borderId="5" xfId="0" applyFont="1" applyBorder="1" applyAlignment="1" applyProtection="1">
      <alignment horizontal="center" vertical="center" wrapText="1"/>
      <protection hidden="1"/>
    </xf>
    <xf numFmtId="0" fontId="4" fillId="0" borderId="5" xfId="0" applyFont="1" applyBorder="1" applyAlignment="1" applyProtection="1">
      <alignment horizontal="left" vertical="center" wrapText="1"/>
      <protection hidden="1"/>
    </xf>
  </cellXfs>
  <cellStyles count="4">
    <cellStyle name="Měna" xfId="1" builtinId="4"/>
    <cellStyle name="Normální" xfId="0" builtinId="0"/>
    <cellStyle name="Normální 2" xfId="2" xr:uid="{D10F0F80-810C-4AFC-B14D-46B1C2AEAED1}"/>
    <cellStyle name="Procenta" xfId="3" builtinId="5"/>
  </cellStyles>
  <dxfs count="48">
    <dxf>
      <font>
        <color rgb="FF9C0006"/>
      </font>
      <fill>
        <patternFill>
          <bgColor rgb="FFFFC7CE"/>
        </patternFill>
      </fill>
    </dxf>
    <dxf>
      <font>
        <color theme="0"/>
      </font>
      <fill>
        <patternFill>
          <bgColor rgb="FFC00000"/>
        </patternFill>
      </fill>
    </dxf>
    <dxf>
      <font>
        <color theme="0"/>
      </font>
      <fill>
        <patternFill>
          <bgColor rgb="FFC00000"/>
        </patternFill>
      </fill>
    </dxf>
    <dxf>
      <font>
        <b/>
        <i val="0"/>
        <color theme="0"/>
      </font>
      <fill>
        <patternFill>
          <bgColor rgb="FFC00000"/>
        </patternFill>
      </fill>
    </dxf>
    <dxf>
      <font>
        <b/>
        <i val="0"/>
        <color theme="0"/>
      </font>
      <fill>
        <patternFill>
          <bgColor rgb="FFC00000"/>
        </patternFill>
      </fill>
    </dxf>
    <dxf>
      <font>
        <color rgb="FF9C0006"/>
      </font>
      <fill>
        <patternFill>
          <bgColor rgb="FFFFC7CE"/>
        </patternFill>
      </fill>
    </dxf>
    <dxf>
      <font>
        <color theme="0"/>
      </font>
      <fill>
        <patternFill>
          <bgColor rgb="FFC00000"/>
        </patternFill>
      </fill>
    </dxf>
    <dxf>
      <font>
        <color rgb="FF9C0006"/>
      </font>
      <fill>
        <patternFill>
          <bgColor rgb="FFFFC7CE"/>
        </patternFill>
      </fill>
    </dxf>
    <dxf>
      <font>
        <color theme="0"/>
      </font>
      <fill>
        <patternFill>
          <bgColor rgb="FFC00000"/>
        </patternFill>
      </fill>
    </dxf>
    <dxf>
      <fill>
        <patternFill>
          <bgColor rgb="FFFFFF00"/>
        </patternFill>
      </fill>
    </dxf>
    <dxf>
      <font>
        <color theme="0"/>
      </font>
      <fill>
        <patternFill>
          <bgColor rgb="FF1D2B8A"/>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rgb="FF006100"/>
      </font>
      <fill>
        <patternFill>
          <bgColor rgb="FFC6EFCE"/>
        </patternFill>
      </fill>
    </dxf>
    <dxf>
      <font>
        <color rgb="FF006100"/>
      </font>
      <fill>
        <patternFill>
          <bgColor rgb="FFC6EFCE"/>
        </patternFill>
      </fill>
    </dxf>
    <dxf>
      <fill>
        <patternFill>
          <bgColor rgb="FFFFFF00"/>
        </patternFill>
      </fill>
    </dxf>
    <dxf>
      <font>
        <color rgb="FF9C0006"/>
      </font>
      <fill>
        <patternFill>
          <bgColor rgb="FFFFC7CE"/>
        </patternFill>
      </fill>
    </dxf>
    <dxf>
      <font>
        <color rgb="FF9C0006"/>
      </font>
      <fill>
        <patternFill>
          <bgColor rgb="FFFFC7CE"/>
        </patternFill>
      </fill>
    </dxf>
    <dxf>
      <font>
        <color theme="0"/>
      </font>
      <fill>
        <patternFill>
          <bgColor rgb="FFC00000"/>
        </patternFill>
      </fill>
    </dxf>
    <dxf>
      <font>
        <color theme="0"/>
      </font>
      <fill>
        <patternFill>
          <bgColor rgb="FFC00000"/>
        </patternFill>
      </fill>
    </dxf>
    <dxf>
      <font>
        <b/>
        <i val="0"/>
        <color theme="0"/>
      </font>
      <fill>
        <patternFill>
          <bgColor rgb="FFC00000"/>
        </patternFill>
      </fill>
    </dxf>
    <dxf>
      <font>
        <b/>
        <i val="0"/>
        <color theme="0"/>
      </font>
      <fill>
        <patternFill>
          <bgColor rgb="FFC00000"/>
        </patternFill>
      </fill>
    </dxf>
    <dxf>
      <font>
        <color rgb="FF9C0006"/>
      </font>
      <fill>
        <patternFill>
          <bgColor rgb="FFFFC7CE"/>
        </patternFill>
      </fill>
    </dxf>
    <dxf>
      <font>
        <color theme="0"/>
      </font>
      <fill>
        <patternFill>
          <bgColor rgb="FFC00000"/>
        </patternFill>
      </fill>
    </dxf>
    <dxf>
      <font>
        <color rgb="FF9C0006"/>
      </font>
      <fill>
        <patternFill>
          <bgColor rgb="FFFFC7CE"/>
        </patternFill>
      </fill>
    </dxf>
    <dxf>
      <font>
        <color theme="0"/>
      </font>
      <fill>
        <patternFill>
          <bgColor rgb="FFC00000"/>
        </patternFill>
      </fill>
    </dxf>
    <dxf>
      <fill>
        <patternFill>
          <bgColor rgb="FFFFFF00"/>
        </patternFill>
      </fill>
    </dxf>
    <dxf>
      <font>
        <color theme="0"/>
      </font>
      <fill>
        <patternFill>
          <bgColor rgb="FF1D2B8A"/>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rgb="FF006100"/>
      </font>
      <fill>
        <patternFill>
          <bgColor rgb="FFC6EFCE"/>
        </patternFill>
      </fill>
    </dxf>
    <dxf>
      <font>
        <color rgb="FF006100"/>
      </font>
      <fill>
        <patternFill>
          <bgColor rgb="FFC6EFCE"/>
        </patternFill>
      </fill>
    </dxf>
    <dxf>
      <fill>
        <patternFill>
          <bgColor rgb="FFFFFF00"/>
        </patternFill>
      </fill>
    </dxf>
    <dxf>
      <font>
        <color rgb="FF9C0006"/>
      </font>
      <fill>
        <patternFill>
          <bgColor rgb="FFFFC7CE"/>
        </patternFill>
      </fill>
    </dxf>
    <dxf>
      <font>
        <color rgb="FF9C0006"/>
      </font>
      <fill>
        <patternFill>
          <bgColor rgb="FFFFC7CE"/>
        </patternFill>
      </fill>
    </dxf>
    <dxf>
      <fill>
        <patternFill>
          <bgColor rgb="FFFFFF00"/>
        </patternFill>
      </fill>
    </dxf>
    <dxf>
      <fill>
        <patternFill>
          <bgColor rgb="FFFFFF00"/>
        </patternFill>
      </fill>
    </dxf>
    <dxf>
      <font>
        <color rgb="FF9C0006"/>
      </font>
      <fill>
        <patternFill>
          <bgColor rgb="FFFFC7CE"/>
        </patternFill>
      </fill>
    </dxf>
    <dxf>
      <fill>
        <patternFill>
          <bgColor rgb="FFFFFF00"/>
        </patternFill>
      </fill>
    </dxf>
    <dxf>
      <fill>
        <patternFill>
          <bgColor rgb="FFFFFF00"/>
        </patternFill>
      </fill>
    </dxf>
    <dxf>
      <fill>
        <patternFill>
          <bgColor rgb="FFFFFF00"/>
        </patternFill>
      </fill>
    </dxf>
    <dxf>
      <font>
        <color rgb="FF9C0006"/>
      </font>
      <fill>
        <patternFill>
          <bgColor rgb="FFFFC7CE"/>
        </patternFill>
      </fill>
    </dxf>
  </dxfs>
  <tableStyles count="0" defaultTableStyle="TableStyleMedium2" defaultPivotStyle="PivotStyleLight16"/>
  <colors>
    <mruColors>
      <color rgb="FF66FFFF"/>
      <color rgb="FF001BB0"/>
      <color rgb="FF1D2B8A"/>
      <color rgb="FFF951F1"/>
      <color rgb="FFF9B5B8"/>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251460</xdr:colOff>
      <xdr:row>0</xdr:row>
      <xdr:rowOff>38100</xdr:rowOff>
    </xdr:from>
    <xdr:to>
      <xdr:col>0</xdr:col>
      <xdr:colOff>1603244</xdr:colOff>
      <xdr:row>2</xdr:row>
      <xdr:rowOff>152400</xdr:rowOff>
    </xdr:to>
    <xdr:pic>
      <xdr:nvPicPr>
        <xdr:cNvPr id="2" name="Obrázek 1">
          <a:extLst>
            <a:ext uri="{FF2B5EF4-FFF2-40B4-BE49-F238E27FC236}">
              <a16:creationId xmlns:a16="http://schemas.microsoft.com/office/drawing/2014/main" id="{0843E56F-1A4D-46FB-A747-F100EEB19BC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51460" y="38100"/>
          <a:ext cx="1351784" cy="56388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1108378</xdr:colOff>
      <xdr:row>4</xdr:row>
      <xdr:rowOff>34925</xdr:rowOff>
    </xdr:to>
    <xdr:pic>
      <xdr:nvPicPr>
        <xdr:cNvPr id="2" name="Obrázek 1">
          <a:extLst>
            <a:ext uri="{FF2B5EF4-FFF2-40B4-BE49-F238E27FC236}">
              <a16:creationId xmlns:a16="http://schemas.microsoft.com/office/drawing/2014/main" id="{C6BCBEB7-3DD9-4973-9346-3F2DEDD9E55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705278" cy="762000"/>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1070278</xdr:colOff>
      <xdr:row>4</xdr:row>
      <xdr:rowOff>34925</xdr:rowOff>
    </xdr:to>
    <xdr:pic>
      <xdr:nvPicPr>
        <xdr:cNvPr id="2" name="Obrázek 1">
          <a:extLst>
            <a:ext uri="{FF2B5EF4-FFF2-40B4-BE49-F238E27FC236}">
              <a16:creationId xmlns:a16="http://schemas.microsoft.com/office/drawing/2014/main" id="{F54DEFF0-7D47-4C74-871D-AB69B2FC0EE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687498" cy="781685"/>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160867</xdr:colOff>
      <xdr:row>0</xdr:row>
      <xdr:rowOff>95250</xdr:rowOff>
    </xdr:from>
    <xdr:to>
      <xdr:col>5</xdr:col>
      <xdr:colOff>1490637</xdr:colOff>
      <xdr:row>3</xdr:row>
      <xdr:rowOff>41345</xdr:rowOff>
    </xdr:to>
    <xdr:pic>
      <xdr:nvPicPr>
        <xdr:cNvPr id="2" name="Obrázek 1">
          <a:extLst>
            <a:ext uri="{FF2B5EF4-FFF2-40B4-BE49-F238E27FC236}">
              <a16:creationId xmlns:a16="http://schemas.microsoft.com/office/drawing/2014/main" id="{969A89EA-31DC-47FA-B84C-CFEF47470C7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98734" y="95250"/>
          <a:ext cx="1337390" cy="564162"/>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agenturasport-my.sharepoint.com/personal/kabourkova_agenturasport_cz/Documents/Documents/DOTACE/VY&#218;&#268;TOV&#193;N&#205;/P1_VYUCTOVANI_DOTACE%20(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ÚVODNÍ STRANA"/>
      <sheetName val="2. VYÚČTOVÁNÍ DOTACE"/>
      <sheetName val="3. SOUPIS OSOBNÍCH NÁKLADŮ"/>
      <sheetName val="List3"/>
      <sheetName val="4. FINANČNÍ VYPOŘÁDÁNÍ"/>
    </sheetNames>
    <sheetDataSet>
      <sheetData sheetId="0"/>
      <sheetData sheetId="1"/>
      <sheetData sheetId="2"/>
      <sheetData sheetId="3">
        <row r="3">
          <cell r="C3" t="str">
            <v>Hlavní město Praha</v>
          </cell>
        </row>
        <row r="4">
          <cell r="C4" t="str">
            <v>Středočeský kraj</v>
          </cell>
        </row>
        <row r="5">
          <cell r="C5" t="str">
            <v>Jihočeský kraj</v>
          </cell>
        </row>
        <row r="6">
          <cell r="C6" t="str">
            <v>Plzeňský kraj</v>
          </cell>
        </row>
        <row r="7">
          <cell r="C7" t="str">
            <v>Karlovarský kraj</v>
          </cell>
        </row>
        <row r="8">
          <cell r="C8" t="str">
            <v>Ústecký kraj</v>
          </cell>
        </row>
        <row r="9">
          <cell r="C9" t="str">
            <v>Liberecký kraj</v>
          </cell>
        </row>
        <row r="10">
          <cell r="C10" t="str">
            <v>Královéhradecký kraj</v>
          </cell>
        </row>
        <row r="11">
          <cell r="C11" t="str">
            <v>Pardubický kraj</v>
          </cell>
        </row>
        <row r="12">
          <cell r="C12" t="str">
            <v>Kraj Vysočina</v>
          </cell>
        </row>
        <row r="13">
          <cell r="C13" t="str">
            <v>Jihomoravský kraj</v>
          </cell>
        </row>
        <row r="14">
          <cell r="C14" t="str">
            <v>Olomoucký kraj</v>
          </cell>
        </row>
        <row r="15">
          <cell r="C15" t="str">
            <v>Zlínský kraj</v>
          </cell>
        </row>
        <row r="16">
          <cell r="C16" t="str">
            <v>Moravskoslezský kraj</v>
          </cell>
        </row>
      </sheetData>
      <sheetData sheetId="4"/>
    </sheetDataSet>
  </externalBook>
</externalLink>
</file>

<file path=xl/theme/theme1.xml><?xml version="1.0" encoding="utf-8"?>
<a:theme xmlns:a="http://schemas.openxmlformats.org/drawingml/2006/main" name="Moti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57F2C7-CAE8-8A48-89CE-726D9A561504}">
  <sheetPr codeName="List1"/>
  <dimension ref="A1:J30"/>
  <sheetViews>
    <sheetView showGridLines="0" topLeftCell="A19" zoomScale="130" zoomScaleNormal="130" zoomScaleSheetLayoutView="100" workbookViewId="0">
      <selection activeCell="B2" sqref="B2:B3"/>
    </sheetView>
  </sheetViews>
  <sheetFormatPr defaultColWidth="8.88671875" defaultRowHeight="14.4" x14ac:dyDescent="0.3"/>
  <cols>
    <col min="1" max="1" width="56.44140625" style="41" customWidth="1"/>
    <col min="2" max="2" width="57.44140625" style="56" customWidth="1"/>
    <col min="3" max="3" width="64" style="1" customWidth="1"/>
    <col min="4" max="4" width="11.33203125" style="1" bestFit="1" customWidth="1"/>
    <col min="5" max="5" width="11.5546875" style="1" bestFit="1" customWidth="1"/>
    <col min="6" max="6" width="8.88671875" style="1"/>
    <col min="7" max="7" width="19.6640625" style="1" customWidth="1"/>
    <col min="8" max="8" width="3.5546875" style="1" bestFit="1" customWidth="1"/>
    <col min="9" max="9" width="19.88671875" style="1" bestFit="1" customWidth="1"/>
    <col min="10" max="10" width="8.88671875" style="42"/>
    <col min="11" max="16384" width="8.88671875" style="1"/>
  </cols>
  <sheetData>
    <row r="1" spans="1:10" x14ac:dyDescent="0.3">
      <c r="A1" s="122"/>
      <c r="B1" s="55" t="s">
        <v>87</v>
      </c>
      <c r="H1" s="7"/>
      <c r="I1" s="8" t="s">
        <v>0</v>
      </c>
      <c r="J1" s="9" t="s">
        <v>81</v>
      </c>
    </row>
    <row r="2" spans="1:10" ht="21" x14ac:dyDescent="0.3">
      <c r="A2" s="123"/>
      <c r="B2" s="125"/>
      <c r="C2" s="118" t="s">
        <v>1</v>
      </c>
      <c r="F2" s="2"/>
      <c r="G2" s="70"/>
      <c r="H2" s="111" t="s">
        <v>2</v>
      </c>
      <c r="I2" s="112" t="s">
        <v>3</v>
      </c>
      <c r="J2" s="10" t="s">
        <v>4</v>
      </c>
    </row>
    <row r="3" spans="1:10" x14ac:dyDescent="0.3">
      <c r="A3" s="124"/>
      <c r="B3" s="126"/>
      <c r="C3" s="119"/>
      <c r="G3" s="3"/>
      <c r="H3" s="111" t="s">
        <v>5</v>
      </c>
      <c r="I3" s="112" t="s">
        <v>6</v>
      </c>
      <c r="J3" s="10" t="s">
        <v>7</v>
      </c>
    </row>
    <row r="4" spans="1:10" x14ac:dyDescent="0.3">
      <c r="A4" s="127" t="s">
        <v>86</v>
      </c>
      <c r="B4" s="128"/>
      <c r="G4" s="3"/>
      <c r="H4" s="111" t="s">
        <v>8</v>
      </c>
      <c r="I4" s="112" t="s">
        <v>9</v>
      </c>
      <c r="J4" s="10" t="s">
        <v>10</v>
      </c>
    </row>
    <row r="5" spans="1:10" x14ac:dyDescent="0.3">
      <c r="A5" s="50" t="s">
        <v>134</v>
      </c>
      <c r="B5" s="72"/>
      <c r="G5" s="3"/>
      <c r="H5" s="111" t="s">
        <v>11</v>
      </c>
      <c r="I5" s="112" t="s">
        <v>12</v>
      </c>
      <c r="J5" s="10" t="s">
        <v>13</v>
      </c>
    </row>
    <row r="6" spans="1:10" x14ac:dyDescent="0.3">
      <c r="A6" s="50" t="s">
        <v>14</v>
      </c>
      <c r="B6" s="73"/>
      <c r="G6" s="3"/>
      <c r="H6" s="111" t="s">
        <v>15</v>
      </c>
      <c r="I6" s="112" t="s">
        <v>16</v>
      </c>
      <c r="J6" s="10" t="s">
        <v>17</v>
      </c>
    </row>
    <row r="7" spans="1:10" x14ac:dyDescent="0.3">
      <c r="A7" s="50" t="s">
        <v>82</v>
      </c>
      <c r="B7" s="72"/>
      <c r="G7" s="4"/>
      <c r="H7" s="111" t="s">
        <v>18</v>
      </c>
      <c r="I7" s="112" t="s">
        <v>19</v>
      </c>
      <c r="J7" s="10" t="s">
        <v>20</v>
      </c>
    </row>
    <row r="8" spans="1:10" x14ac:dyDescent="0.3">
      <c r="A8" s="50" t="s">
        <v>0</v>
      </c>
      <c r="B8" s="72"/>
      <c r="D8" s="82"/>
      <c r="G8" s="4"/>
      <c r="H8" s="111" t="s">
        <v>21</v>
      </c>
      <c r="I8" s="112" t="s">
        <v>22</v>
      </c>
      <c r="J8" s="10" t="s">
        <v>23</v>
      </c>
    </row>
    <row r="9" spans="1:10" x14ac:dyDescent="0.3">
      <c r="A9" s="50" t="s">
        <v>83</v>
      </c>
      <c r="B9" s="72"/>
      <c r="G9" s="4"/>
      <c r="H9" s="111" t="s">
        <v>24</v>
      </c>
      <c r="I9" s="113" t="s">
        <v>25</v>
      </c>
      <c r="J9" s="110" t="s">
        <v>26</v>
      </c>
    </row>
    <row r="10" spans="1:10" ht="16.95" customHeight="1" x14ac:dyDescent="0.3">
      <c r="A10" s="50" t="s">
        <v>109</v>
      </c>
      <c r="B10" s="72"/>
      <c r="C10" s="5"/>
      <c r="G10" s="4"/>
      <c r="H10" s="111" t="s">
        <v>27</v>
      </c>
      <c r="I10" s="113" t="s">
        <v>28</v>
      </c>
      <c r="J10" s="110" t="s">
        <v>29</v>
      </c>
    </row>
    <row r="11" spans="1:10" x14ac:dyDescent="0.3">
      <c r="A11" s="50" t="s">
        <v>84</v>
      </c>
      <c r="B11" s="74"/>
      <c r="H11" s="111" t="s">
        <v>30</v>
      </c>
      <c r="I11" s="113" t="s">
        <v>31</v>
      </c>
      <c r="J11" s="110" t="s">
        <v>32</v>
      </c>
    </row>
    <row r="12" spans="1:10" ht="24" customHeight="1" x14ac:dyDescent="0.3">
      <c r="A12" s="50" t="s">
        <v>85</v>
      </c>
      <c r="B12" s="74"/>
      <c r="C12" s="88" t="str">
        <f>IF(ISBLANK(B12),"",IF(B12&gt;100000,"PAUŠÁL JE VYŠŠÍ NEŽ 100.000 KČ",IF(B12='1. SOUHRNNÉ INFORMACE'!B11,"PAUŠÁLNÍ NÁKLADY/VÝDAJE JSOU VE VÝŠI DOTACE=&gt;LISTY 2. POUŽITÍ DOTACE NENÍ TŘEBA DÁLE VYPLŇOVAT","")))</f>
        <v/>
      </c>
      <c r="H12" s="111" t="s">
        <v>33</v>
      </c>
      <c r="I12" s="113" t="s">
        <v>34</v>
      </c>
      <c r="J12" s="110" t="s">
        <v>35</v>
      </c>
    </row>
    <row r="13" spans="1:10" ht="26.4" x14ac:dyDescent="0.3">
      <c r="A13" s="6" t="s">
        <v>88</v>
      </c>
      <c r="B13" s="74"/>
      <c r="C13" s="2"/>
      <c r="H13" s="111" t="s">
        <v>36</v>
      </c>
      <c r="I13" s="113" t="s">
        <v>37</v>
      </c>
      <c r="J13" s="110" t="s">
        <v>38</v>
      </c>
    </row>
    <row r="14" spans="1:10" ht="15.6" customHeight="1" x14ac:dyDescent="0.3">
      <c r="A14" s="131"/>
      <c r="B14" s="132"/>
      <c r="C14" s="2"/>
      <c r="H14" s="111" t="s">
        <v>39</v>
      </c>
      <c r="I14" s="113" t="s">
        <v>40</v>
      </c>
      <c r="J14" s="110" t="s">
        <v>41</v>
      </c>
    </row>
    <row r="15" spans="1:10" x14ac:dyDescent="0.3">
      <c r="A15" s="129" t="s">
        <v>89</v>
      </c>
      <c r="B15" s="130"/>
      <c r="C15" s="2"/>
      <c r="H15" s="111" t="s">
        <v>42</v>
      </c>
      <c r="I15" s="113" t="s">
        <v>43</v>
      </c>
      <c r="J15" s="110" t="s">
        <v>44</v>
      </c>
    </row>
    <row r="16" spans="1:10" ht="34.5" customHeight="1" x14ac:dyDescent="0.3">
      <c r="A16" s="78" t="s">
        <v>90</v>
      </c>
      <c r="B16" s="84"/>
      <c r="C16" s="80" t="s">
        <v>98</v>
      </c>
    </row>
    <row r="17" spans="1:8" ht="39.6" x14ac:dyDescent="0.3">
      <c r="A17" s="78" t="s">
        <v>91</v>
      </c>
      <c r="B17" s="84"/>
      <c r="C17" s="81" t="str">
        <f>IF(OR(ISBLANK(B16),ISBLANK(B17)),"Uveďte počty sportovců do buňky B16 a B17.",B17/B16)</f>
        <v>Uveďte počty sportovců do buňky B16 a B17.</v>
      </c>
    </row>
    <row r="18" spans="1:8" ht="24.75" customHeight="1" x14ac:dyDescent="0.3">
      <c r="A18" s="79" t="str">
        <f>IF(OR(ISBLANK(B16),ISBLANK(B17)),"",IF(B17/B16&lt;0.85,"Příjemce eviduje ke dni 31. 12. 2025 méně než 85 % z celkového počtu podpořených sportovců =&gt; VRATKA DOTACE",""))</f>
        <v/>
      </c>
      <c r="B18" s="100" t="str">
        <f>IF(OR(ISBLANK(B16),ISBLANK(B17)),"",IF(ISBLANK(B11),"",IF(C17&gt;=0.85,"",ROUND((0.85-C17)*B11,0))))</f>
        <v/>
      </c>
      <c r="C18" s="103" t="str">
        <f>IF(OR(ISBLANK(B16),ISBLANK(B17)),"",IF(ISBLANK(B11),"Uveďte výši poskytnuté dotace na buňce B11",IF(B17/B16&lt;0.85,"Příjemce je povinen vrátit poměrnou část dotace ve výši rozdílu mezi procentuální výměrou ve výši 85% a procentuální výměrou vypočtenou na buňce C17 dle poměru vyjádřeném na buňce C16","")))</f>
        <v/>
      </c>
      <c r="E18" s="83"/>
      <c r="H18" s="109"/>
    </row>
    <row r="19" spans="1:8" ht="43.2" customHeight="1" x14ac:dyDescent="0.3">
      <c r="A19" s="133" t="str">
        <f>IF(OR(ISBLANK(B16),ISBLANK(B17)),"",IF(ISBLANK(B11),"Uveďte výši poskytnuté dotace na buňce B11",IF(B17/B16&lt;0.85,"Vypočtenou vratku na buňce B18 Příjemce zahrne do nevyčerpaných prostředků na buňce B13 a vrátí do 31.12.2025 !!! V případě, že příjemce provádí vyúčtování po 31.12.2025, pak o výši vypočítané vratky poníží uplatněné náklady na  listu 2.POUŽITÍ DOTACE !!!","")))</f>
        <v/>
      </c>
      <c r="B19" s="134"/>
      <c r="E19" s="82"/>
      <c r="H19" s="109"/>
    </row>
    <row r="20" spans="1:8" x14ac:dyDescent="0.3">
      <c r="A20" s="129" t="s">
        <v>92</v>
      </c>
      <c r="B20" s="130"/>
      <c r="C20" s="98"/>
    </row>
    <row r="21" spans="1:8" x14ac:dyDescent="0.3">
      <c r="A21" s="6" t="s">
        <v>93</v>
      </c>
      <c r="B21" s="72"/>
      <c r="C21" s="99"/>
    </row>
    <row r="22" spans="1:8" x14ac:dyDescent="0.3">
      <c r="A22" s="50" t="s">
        <v>94</v>
      </c>
      <c r="B22" s="72"/>
      <c r="C22" s="99"/>
    </row>
    <row r="23" spans="1:8" x14ac:dyDescent="0.3">
      <c r="A23" s="50" t="s">
        <v>95</v>
      </c>
      <c r="B23" s="72"/>
      <c r="C23" s="99"/>
    </row>
    <row r="24" spans="1:8" x14ac:dyDescent="0.3">
      <c r="A24" s="129" t="s">
        <v>96</v>
      </c>
      <c r="B24" s="130"/>
    </row>
    <row r="25" spans="1:8" x14ac:dyDescent="0.3">
      <c r="A25" s="6" t="s">
        <v>93</v>
      </c>
      <c r="B25" s="72"/>
    </row>
    <row r="26" spans="1:8" x14ac:dyDescent="0.3">
      <c r="A26" s="50" t="s">
        <v>94</v>
      </c>
      <c r="B26" s="72"/>
    </row>
    <row r="27" spans="1:8" ht="15" thickBot="1" x14ac:dyDescent="0.35">
      <c r="A27" s="50" t="s">
        <v>95</v>
      </c>
      <c r="B27" s="75"/>
    </row>
    <row r="28" spans="1:8" ht="43.2" customHeight="1" x14ac:dyDescent="0.3">
      <c r="A28" s="120" t="s">
        <v>45</v>
      </c>
      <c r="B28" s="120"/>
    </row>
    <row r="29" spans="1:8" ht="43.2" customHeight="1" x14ac:dyDescent="0.3">
      <c r="A29" s="121" t="s">
        <v>146</v>
      </c>
      <c r="B29" s="121"/>
    </row>
    <row r="30" spans="1:8" ht="43.95" customHeight="1" x14ac:dyDescent="0.3">
      <c r="A30" s="121" t="s">
        <v>97</v>
      </c>
      <c r="B30" s="121"/>
    </row>
  </sheetData>
  <sheetProtection selectLockedCells="1"/>
  <mergeCells count="12">
    <mergeCell ref="C2:C3"/>
    <mergeCell ref="A28:B28"/>
    <mergeCell ref="A30:B30"/>
    <mergeCell ref="A1:A3"/>
    <mergeCell ref="B2:B3"/>
    <mergeCell ref="A4:B4"/>
    <mergeCell ref="A20:B20"/>
    <mergeCell ref="A24:B24"/>
    <mergeCell ref="A29:B29"/>
    <mergeCell ref="A15:B15"/>
    <mergeCell ref="A14:B14"/>
    <mergeCell ref="A19:B19"/>
  </mergeCells>
  <phoneticPr fontId="20" type="noConversion"/>
  <conditionalFormatting sqref="A19:B19">
    <cfRule type="expression" priority="1" stopIfTrue="1">
      <formula>$A$19=""</formula>
    </cfRule>
    <cfRule type="expression" dxfId="47" priority="4">
      <formula>$B$18&gt;0</formula>
    </cfRule>
  </conditionalFormatting>
  <conditionalFormatting sqref="B2">
    <cfRule type="cellIs" dxfId="46" priority="24" operator="equal">
      <formula>0</formula>
    </cfRule>
  </conditionalFormatting>
  <conditionalFormatting sqref="B5:B13">
    <cfRule type="containsBlanks" dxfId="45" priority="31">
      <formula>LEN(TRIM(B5))=0</formula>
    </cfRule>
  </conditionalFormatting>
  <conditionalFormatting sqref="B16:B17">
    <cfRule type="containsBlanks" dxfId="44" priority="5">
      <formula>LEN(TRIM(B16))=0</formula>
    </cfRule>
  </conditionalFormatting>
  <conditionalFormatting sqref="B18">
    <cfRule type="expression" priority="2" stopIfTrue="1">
      <formula>$B$18=""</formula>
    </cfRule>
    <cfRule type="cellIs" dxfId="43" priority="3" operator="greaterThan">
      <formula>0</formula>
    </cfRule>
  </conditionalFormatting>
  <conditionalFormatting sqref="B21:B23">
    <cfRule type="cellIs" dxfId="42" priority="28" operator="equal">
      <formula>0</formula>
    </cfRule>
  </conditionalFormatting>
  <conditionalFormatting sqref="B25:B28">
    <cfRule type="cellIs" dxfId="41" priority="27" operator="equal">
      <formula>0</formula>
    </cfRule>
  </conditionalFormatting>
  <dataValidations count="3">
    <dataValidation type="textLength" operator="equal" showInputMessage="1" showErrorMessage="1" errorTitle="Chyba" error="Prosím, uveďte IČO včetně počátečních nul, tzn. 8 číslic." promptTitle="IČO včetně počátečních nul" prompt="Prosím, uveďte IČO včetně počátečních nul, tzn. 8 číslic." sqref="B6" xr:uid="{C246AD74-B6E9-4EFA-8DF9-7F07C070B351}">
      <formula1>8</formula1>
    </dataValidation>
    <dataValidation type="list" allowBlank="1" showInputMessage="1" showErrorMessage="1" errorTitle="Špatný název Výzvy" error="V rozbalovacím seznamu na buňce B2 označte Výzvu MK2024 nebo MK2024 - 2. kolo." sqref="B2:B3" xr:uid="{3FD43DD0-A4AB-426F-8E28-BC25E4355907}">
      <formula1>"Můj klub 2025,Můj klub 2025 - 2. kolo"</formula1>
    </dataValidation>
    <dataValidation type="list" allowBlank="1" showInputMessage="1" showErrorMessage="1" sqref="B8" xr:uid="{2F5F5AE1-406A-4FAD-8941-926D805E8480}">
      <formula1>$I$2:$I$19</formula1>
    </dataValidation>
  </dataValidations>
  <printOptions horizontalCentered="1"/>
  <pageMargins left="0.31496062992125984" right="0.31496062992125984" top="0.35433070866141736" bottom="0.19685039370078741" header="0.31496062992125984" footer="0.31496062992125984"/>
  <pageSetup paperSize="9" scale="75"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FF4D2D-2798-41FF-8019-B31839DF6754}">
  <sheetPr>
    <tabColor rgb="FF66FFFF"/>
    <pageSetUpPr fitToPage="1"/>
  </sheetPr>
  <dimension ref="A1:K89"/>
  <sheetViews>
    <sheetView showGridLines="0" zoomScale="130" zoomScaleNormal="130" workbookViewId="0">
      <selection activeCell="D11" sqref="D11:D12"/>
    </sheetView>
  </sheetViews>
  <sheetFormatPr defaultColWidth="8.88671875" defaultRowHeight="14.4" x14ac:dyDescent="0.3"/>
  <cols>
    <col min="1" max="1" width="8.6640625" style="1" customWidth="1"/>
    <col min="2" max="2" width="38.6640625" style="18" customWidth="1"/>
    <col min="3" max="3" width="32.44140625" style="1" customWidth="1"/>
    <col min="4" max="4" width="28.6640625" style="1" customWidth="1"/>
    <col min="5" max="5" width="40.5546875" style="1" customWidth="1"/>
    <col min="6" max="6" width="45" style="1" customWidth="1"/>
    <col min="7" max="7" width="39.6640625" style="1" customWidth="1"/>
    <col min="8" max="9" width="0" style="1" hidden="1" customWidth="1"/>
    <col min="10" max="10" width="4.5546875" style="1" customWidth="1"/>
    <col min="11" max="11" width="72.44140625" style="1" customWidth="1"/>
    <col min="12" max="12" width="14" style="1" customWidth="1"/>
    <col min="13" max="16384" width="8.88671875" style="1"/>
  </cols>
  <sheetData>
    <row r="1" spans="1:11" ht="12.6" customHeight="1" x14ac:dyDescent="0.3">
      <c r="A1" s="135" t="s">
        <v>99</v>
      </c>
      <c r="B1" s="136"/>
      <c r="C1" s="137" t="str">
        <f>IF('1. SOUHRNNÉ INFORMACE'!B5=0,"",'1. SOUHRNNÉ INFORMACE'!B5)</f>
        <v/>
      </c>
      <c r="D1" s="138"/>
      <c r="E1" s="139">
        <f>'1. SOUHRNNÉ INFORMACE'!B2</f>
        <v>0</v>
      </c>
    </row>
    <row r="2" spans="1:11" ht="15.6" customHeight="1" x14ac:dyDescent="0.3">
      <c r="A2" s="142" t="s">
        <v>14</v>
      </c>
      <c r="B2" s="143" t="s">
        <v>14</v>
      </c>
      <c r="C2" s="144" t="str">
        <f>IF('1. SOUHRNNÉ INFORMACE'!B6=0,"",'1. SOUHRNNÉ INFORMACE'!B6)</f>
        <v/>
      </c>
      <c r="D2" s="145"/>
      <c r="E2" s="140"/>
    </row>
    <row r="3" spans="1:11" ht="16.95" customHeight="1" x14ac:dyDescent="0.3">
      <c r="A3" s="142" t="s">
        <v>100</v>
      </c>
      <c r="B3" s="143" t="s">
        <v>46</v>
      </c>
      <c r="C3" s="144" t="str">
        <f>IF('1. SOUHRNNÉ INFORMACE'!B9=0,"",'1. SOUHRNNÉ INFORMACE'!B9)</f>
        <v/>
      </c>
      <c r="D3" s="145"/>
      <c r="E3" s="140"/>
    </row>
    <row r="4" spans="1:11" ht="15.6" customHeight="1" x14ac:dyDescent="0.3">
      <c r="A4" s="146" t="s">
        <v>101</v>
      </c>
      <c r="B4" s="147" t="s">
        <v>47</v>
      </c>
      <c r="C4" s="144" t="str">
        <f>IF('1. SOUHRNNÉ INFORMACE'!B10=0,"",'1. SOUHRNNÉ INFORMACE'!B10)</f>
        <v/>
      </c>
      <c r="D4" s="145"/>
      <c r="E4" s="141"/>
    </row>
    <row r="5" spans="1:11" s="12" customFormat="1" ht="54" customHeight="1" thickBot="1" x14ac:dyDescent="0.35">
      <c r="A5" s="150" t="s">
        <v>102</v>
      </c>
      <c r="B5" s="151"/>
      <c r="C5" s="66" t="s">
        <v>103</v>
      </c>
      <c r="D5" s="66" t="s">
        <v>104</v>
      </c>
      <c r="E5" s="11" t="s">
        <v>105</v>
      </c>
      <c r="K5" s="1"/>
    </row>
    <row r="6" spans="1:11" ht="33.75" customHeight="1" thickBot="1" x14ac:dyDescent="0.35">
      <c r="A6" s="61" t="s">
        <v>106</v>
      </c>
      <c r="B6" s="57" t="str">
        <f>IF('1. SOUHRNNÉ INFORMACE'!B2=0,"",'1. SOUHRNNÉ INFORMACE'!B2)</f>
        <v/>
      </c>
      <c r="C6" s="76">
        <f>'1. SOUHRNNÉ INFORMACE'!B11-'1. SOUHRNNÉ INFORMACE'!B12-'1. SOUHRNNÉ INFORMACE'!B13</f>
        <v>0</v>
      </c>
      <c r="D6" s="58">
        <f>D7+'2C. POUŽITÍ DOTACE-PR._A_ÚDRŽBA'!D7</f>
        <v>0</v>
      </c>
      <c r="E6" s="67" t="str">
        <f>IF(ISBLANK('1. SOUHRNNÉ INFORMACE'!B11),"",IF(D6&gt;C6,"NÁKLADY PŘEVYŠUJÍ VÝŠI DOTACE",IF(D6=C6,"VYÚČTOVÁNO","")))</f>
        <v/>
      </c>
    </row>
    <row r="7" spans="1:11" ht="45.6" customHeight="1" thickBot="1" x14ac:dyDescent="0.35">
      <c r="A7" s="89"/>
      <c r="B7" s="160" t="s">
        <v>129</v>
      </c>
      <c r="C7" s="161"/>
      <c r="D7" s="90">
        <f>SUM(D9,D16,D26,D31)</f>
        <v>0</v>
      </c>
      <c r="E7" s="67"/>
    </row>
    <row r="8" spans="1:11" ht="45" customHeight="1" thickBot="1" x14ac:dyDescent="0.35">
      <c r="A8" s="162" t="str">
        <f>IF(E8&gt;0,"Vratka nevyčerpaných prostředků uhrazená v období 1.1.2026 - 15.2.2026 na účet č. 6015-4929001/0710. Příjemce zároveň zašle avízo o vratce v elektronické podobě do datové schránky Poskytovatele ID vnadiz2",IF(E8&lt;0,"výše nákladů převyšuje výši dotace",""))</f>
        <v/>
      </c>
      <c r="B8" s="163"/>
      <c r="C8" s="163"/>
      <c r="D8" s="163"/>
      <c r="E8" s="93">
        <f>C6-D6</f>
        <v>0</v>
      </c>
    </row>
    <row r="9" spans="1:11" ht="26.25" customHeight="1" x14ac:dyDescent="0.3">
      <c r="A9" s="94" t="s">
        <v>48</v>
      </c>
      <c r="B9" s="95" t="s">
        <v>107</v>
      </c>
      <c r="C9" s="95"/>
      <c r="D9" s="96">
        <f>SUM(D10,D14,D15)</f>
        <v>0</v>
      </c>
      <c r="E9" s="97"/>
    </row>
    <row r="10" spans="1:11" x14ac:dyDescent="0.3">
      <c r="A10" s="44" t="s">
        <v>49</v>
      </c>
      <c r="B10" s="152" t="s">
        <v>108</v>
      </c>
      <c r="C10" s="153"/>
      <c r="D10" s="91">
        <f>SUM(D11:D13)</f>
        <v>0</v>
      </c>
      <c r="E10" s="104"/>
    </row>
    <row r="11" spans="1:11" ht="46.5" customHeight="1" x14ac:dyDescent="0.3">
      <c r="A11" s="48"/>
      <c r="B11" s="154" t="s">
        <v>117</v>
      </c>
      <c r="C11" s="149"/>
      <c r="D11" s="77"/>
      <c r="E11" s="54"/>
    </row>
    <row r="12" spans="1:11" x14ac:dyDescent="0.3">
      <c r="A12" s="48"/>
      <c r="B12" s="154" t="s">
        <v>50</v>
      </c>
      <c r="C12" s="155"/>
      <c r="D12" s="68"/>
      <c r="E12" s="54"/>
      <c r="F12" s="43"/>
    </row>
    <row r="13" spans="1:11" x14ac:dyDescent="0.3">
      <c r="A13" s="48"/>
      <c r="B13" s="154" t="s">
        <v>110</v>
      </c>
      <c r="C13" s="149"/>
      <c r="D13" s="68">
        <v>0</v>
      </c>
      <c r="E13" s="54"/>
      <c r="F13" s="43"/>
    </row>
    <row r="14" spans="1:11" x14ac:dyDescent="0.3">
      <c r="A14" s="47" t="s">
        <v>51</v>
      </c>
      <c r="B14" s="156" t="s">
        <v>111</v>
      </c>
      <c r="C14" s="157"/>
      <c r="D14" s="116"/>
      <c r="E14" s="54" t="s">
        <v>147</v>
      </c>
      <c r="F14" s="43"/>
    </row>
    <row r="15" spans="1:11" x14ac:dyDescent="0.3">
      <c r="A15" s="47" t="s">
        <v>52</v>
      </c>
      <c r="B15" s="156" t="s">
        <v>112</v>
      </c>
      <c r="C15" s="157"/>
      <c r="D15" s="117"/>
      <c r="E15" s="54" t="s">
        <v>147</v>
      </c>
      <c r="F15" s="43"/>
    </row>
    <row r="16" spans="1:11" x14ac:dyDescent="0.3">
      <c r="A16" s="45" t="s">
        <v>53</v>
      </c>
      <c r="B16" s="46" t="s">
        <v>113</v>
      </c>
      <c r="C16" s="46"/>
      <c r="D16" s="49">
        <f>SUM(D17,D18,D21)</f>
        <v>0</v>
      </c>
      <c r="E16" s="52"/>
      <c r="F16" s="43"/>
    </row>
    <row r="17" spans="1:6" x14ac:dyDescent="0.3">
      <c r="A17" s="47" t="s">
        <v>54</v>
      </c>
      <c r="B17" s="158" t="s">
        <v>114</v>
      </c>
      <c r="C17" s="159"/>
      <c r="D17" s="116"/>
      <c r="E17" s="54" t="s">
        <v>147</v>
      </c>
      <c r="F17" s="43"/>
    </row>
    <row r="18" spans="1:6" x14ac:dyDescent="0.3">
      <c r="A18" s="47" t="s">
        <v>55</v>
      </c>
      <c r="B18" s="152" t="s">
        <v>115</v>
      </c>
      <c r="C18" s="153"/>
      <c r="D18" s="65">
        <f>SUM(D19:D20)</f>
        <v>0</v>
      </c>
      <c r="E18" s="62"/>
      <c r="F18" s="43"/>
    </row>
    <row r="19" spans="1:6" x14ac:dyDescent="0.3">
      <c r="A19" s="47"/>
      <c r="B19" s="148" t="s">
        <v>56</v>
      </c>
      <c r="C19" s="149"/>
      <c r="D19" s="68"/>
      <c r="E19" s="63"/>
      <c r="F19" s="43"/>
    </row>
    <row r="20" spans="1:6" x14ac:dyDescent="0.3">
      <c r="A20" s="47"/>
      <c r="B20" s="148" t="s">
        <v>57</v>
      </c>
      <c r="C20" s="149"/>
      <c r="D20" s="68"/>
      <c r="E20" s="63"/>
      <c r="F20" s="43"/>
    </row>
    <row r="21" spans="1:6" x14ac:dyDescent="0.3">
      <c r="A21" s="47" t="s">
        <v>58</v>
      </c>
      <c r="B21" s="152" t="s">
        <v>116</v>
      </c>
      <c r="C21" s="153"/>
      <c r="D21" s="91">
        <f>SUM(D22:D25)</f>
        <v>0</v>
      </c>
      <c r="E21" s="104"/>
      <c r="F21" s="43"/>
    </row>
    <row r="22" spans="1:6" ht="38.25" customHeight="1" x14ac:dyDescent="0.3">
      <c r="A22" s="48"/>
      <c r="B22" s="154" t="s">
        <v>59</v>
      </c>
      <c r="C22" s="149"/>
      <c r="D22" s="68"/>
      <c r="E22" s="54"/>
      <c r="F22" s="43"/>
    </row>
    <row r="23" spans="1:6" x14ac:dyDescent="0.3">
      <c r="A23" s="48"/>
      <c r="B23" s="154" t="s">
        <v>60</v>
      </c>
      <c r="C23" s="149"/>
      <c r="D23" s="68">
        <v>0</v>
      </c>
      <c r="E23" s="53"/>
    </row>
    <row r="24" spans="1:6" ht="39" customHeight="1" x14ac:dyDescent="0.3">
      <c r="A24" s="48"/>
      <c r="B24" s="154" t="s">
        <v>131</v>
      </c>
      <c r="C24" s="149"/>
      <c r="D24" s="68">
        <v>0</v>
      </c>
      <c r="E24" s="53"/>
    </row>
    <row r="25" spans="1:6" x14ac:dyDescent="0.3">
      <c r="A25" s="48"/>
      <c r="B25" s="154" t="s">
        <v>118</v>
      </c>
      <c r="C25" s="149"/>
      <c r="D25" s="68">
        <v>0</v>
      </c>
      <c r="E25" s="53"/>
    </row>
    <row r="26" spans="1:6" x14ac:dyDescent="0.3">
      <c r="A26" s="45" t="s">
        <v>61</v>
      </c>
      <c r="B26" s="46" t="s">
        <v>119</v>
      </c>
      <c r="C26" s="46"/>
      <c r="D26" s="49">
        <f>SUM(D27,D30)</f>
        <v>0</v>
      </c>
      <c r="E26" s="52"/>
      <c r="F26" s="2"/>
    </row>
    <row r="27" spans="1:6" x14ac:dyDescent="0.3">
      <c r="A27" s="47" t="s">
        <v>62</v>
      </c>
      <c r="B27" s="152" t="s">
        <v>120</v>
      </c>
      <c r="C27" s="153"/>
      <c r="D27" s="59">
        <f>SUM(D28:D29)</f>
        <v>0</v>
      </c>
      <c r="E27" s="104"/>
      <c r="F27" s="43"/>
    </row>
    <row r="28" spans="1:6" x14ac:dyDescent="0.3">
      <c r="A28" s="47"/>
      <c r="B28" s="154" t="s">
        <v>63</v>
      </c>
      <c r="C28" s="149"/>
      <c r="D28" s="68"/>
      <c r="E28" s="53"/>
      <c r="F28" s="43"/>
    </row>
    <row r="29" spans="1:6" x14ac:dyDescent="0.3">
      <c r="A29" s="47"/>
      <c r="B29" s="154" t="s">
        <v>64</v>
      </c>
      <c r="C29" s="149"/>
      <c r="D29" s="68"/>
      <c r="E29" s="53"/>
      <c r="F29" s="43"/>
    </row>
    <row r="30" spans="1:6" x14ac:dyDescent="0.3">
      <c r="A30" s="47" t="s">
        <v>65</v>
      </c>
      <c r="B30" s="164" t="s">
        <v>121</v>
      </c>
      <c r="C30" s="165"/>
      <c r="D30" s="87"/>
      <c r="E30" s="87"/>
    </row>
    <row r="31" spans="1:6" x14ac:dyDescent="0.3">
      <c r="A31" s="45" t="s">
        <v>66</v>
      </c>
      <c r="B31" s="46" t="s">
        <v>122</v>
      </c>
      <c r="C31" s="46"/>
      <c r="D31" s="49">
        <f>D32</f>
        <v>0</v>
      </c>
      <c r="E31" s="52"/>
    </row>
    <row r="32" spans="1:6" x14ac:dyDescent="0.3">
      <c r="A32" s="47" t="s">
        <v>67</v>
      </c>
      <c r="B32" s="152" t="s">
        <v>123</v>
      </c>
      <c r="C32" s="153"/>
      <c r="D32" s="59">
        <f>SUM(D33:D34)</f>
        <v>0</v>
      </c>
      <c r="E32" s="104"/>
    </row>
    <row r="33" spans="1:7" x14ac:dyDescent="0.3">
      <c r="A33" s="47"/>
      <c r="B33" s="154" t="s">
        <v>124</v>
      </c>
      <c r="C33" s="155"/>
      <c r="D33" s="68"/>
      <c r="E33" s="53"/>
    </row>
    <row r="34" spans="1:7" x14ac:dyDescent="0.3">
      <c r="A34" s="48"/>
      <c r="B34" s="154" t="s">
        <v>125</v>
      </c>
      <c r="C34" s="155"/>
      <c r="D34" s="68"/>
      <c r="E34" s="53"/>
    </row>
    <row r="35" spans="1:7" ht="14.4" customHeight="1" thickBot="1" x14ac:dyDescent="0.35">
      <c r="A35" s="167" t="s">
        <v>126</v>
      </c>
      <c r="B35" s="168"/>
      <c r="C35" s="169"/>
      <c r="D35" s="92">
        <f>SUM(D9,D16,D26,D31)</f>
        <v>0</v>
      </c>
      <c r="E35" s="93"/>
      <c r="F35" s="170"/>
      <c r="G35" s="171"/>
    </row>
    <row r="36" spans="1:7" ht="45" customHeight="1" thickBot="1" x14ac:dyDescent="0.35">
      <c r="A36" s="162" t="str">
        <f>IF(E36&gt;0,"Vratka nevyčerpaných prostředků uhrazená v období 1.1.2026 - 15.2.2026 na účet č. 6015-4929001/0710. Příjemce zároveň zašle avízo o vratce v elektronické podobě do datové schránky Poskytovatele ID vnadiz2",IF(E36&lt;0,"výše nákladů převyšuje výši dotace",""))</f>
        <v/>
      </c>
      <c r="B36" s="163"/>
      <c r="C36" s="163"/>
      <c r="D36" s="163"/>
      <c r="E36" s="93">
        <f>C6-D6</f>
        <v>0</v>
      </c>
      <c r="F36" s="170"/>
      <c r="G36" s="171"/>
    </row>
    <row r="37" spans="1:7" x14ac:dyDescent="0.3">
      <c r="B37" s="13"/>
      <c r="C37" s="14"/>
      <c r="D37" s="14"/>
      <c r="E37" s="15"/>
    </row>
    <row r="38" spans="1:7" ht="59.25" customHeight="1" x14ac:dyDescent="0.3">
      <c r="A38" s="173" t="s">
        <v>127</v>
      </c>
      <c r="B38" s="174"/>
      <c r="C38" s="175"/>
      <c r="D38" s="175"/>
      <c r="E38" s="175"/>
    </row>
    <row r="39" spans="1:7" x14ac:dyDescent="0.3">
      <c r="B39" s="13"/>
      <c r="C39" s="14"/>
      <c r="D39" s="14"/>
      <c r="E39" s="15"/>
    </row>
    <row r="40" spans="1:7" ht="14.4" customHeight="1" x14ac:dyDescent="0.3">
      <c r="A40" s="172" t="s">
        <v>68</v>
      </c>
      <c r="B40" s="172"/>
      <c r="C40" s="172"/>
      <c r="D40" s="172"/>
      <c r="E40" s="172"/>
    </row>
    <row r="41" spans="1:7" x14ac:dyDescent="0.3">
      <c r="A41" s="172"/>
      <c r="B41" s="172"/>
      <c r="C41" s="172"/>
      <c r="D41" s="172"/>
      <c r="E41" s="172"/>
    </row>
    <row r="42" spans="1:7" x14ac:dyDescent="0.3">
      <c r="B42" s="51"/>
      <c r="C42" s="16"/>
      <c r="D42" s="17"/>
      <c r="E42" s="15"/>
    </row>
    <row r="43" spans="1:7" ht="20.399999999999999" customHeight="1" x14ac:dyDescent="0.3">
      <c r="A43" s="166" t="s">
        <v>128</v>
      </c>
      <c r="B43" s="166"/>
      <c r="C43" s="166"/>
      <c r="D43" s="166"/>
      <c r="E43" s="166"/>
    </row>
    <row r="44" spans="1:7" ht="25.2" customHeight="1" x14ac:dyDescent="0.3">
      <c r="A44" s="166"/>
      <c r="B44" s="166"/>
      <c r="C44" s="166"/>
      <c r="D44" s="166"/>
      <c r="E44" s="166"/>
    </row>
    <row r="45" spans="1:7" x14ac:dyDescent="0.3">
      <c r="B45" s="14"/>
      <c r="C45" s="14"/>
      <c r="D45" s="14"/>
      <c r="E45" s="15"/>
    </row>
    <row r="48" spans="1:7" x14ac:dyDescent="0.3">
      <c r="B48" s="14"/>
      <c r="C48" s="14"/>
      <c r="D48" s="14"/>
      <c r="E48" s="15"/>
    </row>
    <row r="49" spans="2:5" x14ac:dyDescent="0.3">
      <c r="B49" s="14"/>
      <c r="C49" s="14"/>
      <c r="D49" s="14"/>
      <c r="E49" s="15"/>
    </row>
    <row r="50" spans="2:5" x14ac:dyDescent="0.3">
      <c r="B50" s="14"/>
      <c r="C50" s="14"/>
      <c r="D50" s="14"/>
      <c r="E50" s="15"/>
    </row>
    <row r="51" spans="2:5" x14ac:dyDescent="0.3">
      <c r="B51" s="14"/>
      <c r="C51" s="14"/>
      <c r="D51" s="14"/>
      <c r="E51" s="15"/>
    </row>
    <row r="52" spans="2:5" x14ac:dyDescent="0.3">
      <c r="B52" s="14"/>
      <c r="C52" s="14"/>
      <c r="D52" s="14"/>
      <c r="E52" s="15"/>
    </row>
    <row r="53" spans="2:5" x14ac:dyDescent="0.3">
      <c r="B53" s="14"/>
      <c r="C53" s="14"/>
      <c r="D53" s="14"/>
      <c r="E53" s="15"/>
    </row>
    <row r="54" spans="2:5" x14ac:dyDescent="0.3">
      <c r="B54" s="14"/>
      <c r="C54" s="14"/>
      <c r="D54" s="14"/>
      <c r="E54" s="15"/>
    </row>
    <row r="55" spans="2:5" x14ac:dyDescent="0.3">
      <c r="B55" s="14"/>
      <c r="C55" s="14"/>
      <c r="D55" s="14"/>
      <c r="E55" s="15"/>
    </row>
    <row r="56" spans="2:5" x14ac:dyDescent="0.3">
      <c r="B56" s="14"/>
      <c r="C56" s="14"/>
      <c r="D56" s="14"/>
      <c r="E56" s="15"/>
    </row>
    <row r="57" spans="2:5" x14ac:dyDescent="0.3">
      <c r="B57" s="14"/>
      <c r="C57" s="14"/>
      <c r="D57" s="14"/>
      <c r="E57" s="15"/>
    </row>
    <row r="58" spans="2:5" x14ac:dyDescent="0.3">
      <c r="B58" s="14"/>
      <c r="C58" s="14"/>
      <c r="D58" s="14"/>
      <c r="E58" s="15"/>
    </row>
    <row r="59" spans="2:5" x14ac:dyDescent="0.3">
      <c r="B59" s="14"/>
      <c r="C59" s="14"/>
      <c r="D59" s="14"/>
      <c r="E59" s="15"/>
    </row>
    <row r="60" spans="2:5" x14ac:dyDescent="0.3">
      <c r="B60" s="14"/>
      <c r="C60" s="14"/>
      <c r="D60" s="14"/>
      <c r="E60" s="15"/>
    </row>
    <row r="61" spans="2:5" x14ac:dyDescent="0.3">
      <c r="B61" s="14"/>
      <c r="C61" s="14"/>
      <c r="D61" s="14"/>
      <c r="E61" s="15"/>
    </row>
    <row r="62" spans="2:5" x14ac:dyDescent="0.3">
      <c r="B62" s="14"/>
      <c r="C62" s="14"/>
      <c r="D62" s="14"/>
      <c r="E62" s="15"/>
    </row>
    <row r="63" spans="2:5" x14ac:dyDescent="0.3">
      <c r="B63" s="14"/>
      <c r="C63" s="14"/>
      <c r="D63" s="14"/>
      <c r="E63" s="15"/>
    </row>
    <row r="64" spans="2:5" x14ac:dyDescent="0.3">
      <c r="B64" s="14"/>
      <c r="C64" s="14"/>
      <c r="D64" s="14"/>
      <c r="E64" s="15"/>
    </row>
    <row r="65" spans="2:5" x14ac:dyDescent="0.3">
      <c r="B65" s="14"/>
      <c r="C65" s="14"/>
      <c r="D65" s="14"/>
      <c r="E65" s="15"/>
    </row>
    <row r="66" spans="2:5" x14ac:dyDescent="0.3">
      <c r="B66" s="14"/>
      <c r="C66" s="14"/>
      <c r="D66" s="14"/>
      <c r="E66" s="15"/>
    </row>
    <row r="67" spans="2:5" x14ac:dyDescent="0.3">
      <c r="B67" s="14"/>
      <c r="C67" s="14"/>
      <c r="D67" s="14"/>
      <c r="E67" s="15"/>
    </row>
    <row r="68" spans="2:5" x14ac:dyDescent="0.3">
      <c r="B68" s="14"/>
      <c r="C68" s="14"/>
      <c r="D68" s="14"/>
      <c r="E68" s="15"/>
    </row>
    <row r="69" spans="2:5" x14ac:dyDescent="0.3">
      <c r="B69" s="14"/>
      <c r="C69" s="14"/>
      <c r="D69" s="14"/>
      <c r="E69" s="15"/>
    </row>
    <row r="70" spans="2:5" x14ac:dyDescent="0.3">
      <c r="B70" s="14"/>
      <c r="C70" s="14"/>
      <c r="D70" s="14"/>
      <c r="E70" s="15"/>
    </row>
    <row r="71" spans="2:5" x14ac:dyDescent="0.3">
      <c r="B71" s="14"/>
      <c r="C71" s="14"/>
      <c r="D71" s="14"/>
      <c r="E71" s="15"/>
    </row>
    <row r="72" spans="2:5" x14ac:dyDescent="0.3">
      <c r="B72" s="14"/>
      <c r="C72" s="14"/>
      <c r="D72" s="14"/>
      <c r="E72" s="15"/>
    </row>
    <row r="73" spans="2:5" x14ac:dyDescent="0.3">
      <c r="B73" s="14"/>
      <c r="C73" s="14"/>
      <c r="D73" s="14"/>
      <c r="E73" s="15"/>
    </row>
    <row r="74" spans="2:5" x14ac:dyDescent="0.3">
      <c r="B74" s="14"/>
      <c r="C74" s="14"/>
      <c r="D74" s="14"/>
      <c r="E74" s="15"/>
    </row>
    <row r="75" spans="2:5" x14ac:dyDescent="0.3">
      <c r="B75" s="14"/>
      <c r="C75" s="14"/>
      <c r="D75" s="14"/>
      <c r="E75" s="15"/>
    </row>
    <row r="76" spans="2:5" x14ac:dyDescent="0.3">
      <c r="B76" s="14"/>
      <c r="C76" s="14"/>
      <c r="D76" s="14"/>
      <c r="E76" s="15"/>
    </row>
    <row r="77" spans="2:5" x14ac:dyDescent="0.3">
      <c r="B77" s="14"/>
      <c r="C77" s="14"/>
      <c r="D77" s="14"/>
      <c r="E77" s="15"/>
    </row>
    <row r="78" spans="2:5" x14ac:dyDescent="0.3">
      <c r="B78" s="14"/>
      <c r="C78" s="14"/>
      <c r="D78" s="14"/>
      <c r="E78" s="15"/>
    </row>
    <row r="79" spans="2:5" x14ac:dyDescent="0.3">
      <c r="B79" s="14"/>
      <c r="C79" s="14"/>
      <c r="D79" s="14"/>
      <c r="E79" s="15"/>
    </row>
    <row r="80" spans="2:5" x14ac:dyDescent="0.3">
      <c r="B80" s="14"/>
      <c r="C80" s="14"/>
      <c r="D80" s="14"/>
      <c r="E80" s="15"/>
    </row>
    <row r="81" spans="2:5" x14ac:dyDescent="0.3">
      <c r="B81" s="14"/>
      <c r="C81" s="14"/>
      <c r="D81" s="14"/>
      <c r="E81" s="15"/>
    </row>
    <row r="82" spans="2:5" x14ac:dyDescent="0.3">
      <c r="B82" s="14"/>
      <c r="C82" s="14"/>
      <c r="D82" s="14"/>
      <c r="E82" s="15"/>
    </row>
    <row r="83" spans="2:5" x14ac:dyDescent="0.3">
      <c r="B83" s="14"/>
      <c r="C83" s="14"/>
      <c r="D83" s="14"/>
      <c r="E83" s="15"/>
    </row>
    <row r="84" spans="2:5" x14ac:dyDescent="0.3">
      <c r="B84" s="14"/>
      <c r="C84" s="14"/>
      <c r="D84" s="14"/>
      <c r="E84" s="15"/>
    </row>
    <row r="85" spans="2:5" x14ac:dyDescent="0.3">
      <c r="B85" s="14"/>
      <c r="C85" s="14"/>
      <c r="D85" s="14"/>
      <c r="E85" s="15"/>
    </row>
    <row r="86" spans="2:5" x14ac:dyDescent="0.3">
      <c r="B86" s="14"/>
      <c r="C86" s="14"/>
      <c r="D86" s="14"/>
      <c r="E86" s="15"/>
    </row>
    <row r="87" spans="2:5" x14ac:dyDescent="0.3">
      <c r="B87" s="14"/>
      <c r="C87" s="14"/>
      <c r="D87" s="14"/>
      <c r="E87" s="15"/>
    </row>
    <row r="88" spans="2:5" x14ac:dyDescent="0.3">
      <c r="B88" s="14"/>
      <c r="C88" s="14"/>
      <c r="D88" s="14"/>
      <c r="E88" s="15"/>
    </row>
    <row r="89" spans="2:5" x14ac:dyDescent="0.3">
      <c r="B89" s="14"/>
      <c r="C89" s="14"/>
      <c r="D89" s="14"/>
      <c r="E89" s="15"/>
    </row>
  </sheetData>
  <sheetProtection algorithmName="SHA-512" hashValue="is/s1knG0KzgGt8W11DSAS2iECKPT03O9YGaLsKtMVS27jYBRYmVfD8wFwtK/ElvRdhH4aezTgdXgM3PoTAApA==" saltValue="RBUwpwq3FUChiijMhmw0tQ==" spinCount="100000" sheet="1" objects="1" scenarios="1"/>
  <mergeCells count="41">
    <mergeCell ref="A43:E44"/>
    <mergeCell ref="A35:C35"/>
    <mergeCell ref="F35:F36"/>
    <mergeCell ref="G35:G36"/>
    <mergeCell ref="A36:D36"/>
    <mergeCell ref="A40:E41"/>
    <mergeCell ref="A38:E38"/>
    <mergeCell ref="B34:C34"/>
    <mergeCell ref="B21:C21"/>
    <mergeCell ref="B22:C22"/>
    <mergeCell ref="B23:C23"/>
    <mergeCell ref="B24:C24"/>
    <mergeCell ref="B25:C25"/>
    <mergeCell ref="B27:C27"/>
    <mergeCell ref="B28:C28"/>
    <mergeCell ref="B29:C29"/>
    <mergeCell ref="B30:C30"/>
    <mergeCell ref="B32:C32"/>
    <mergeCell ref="B33:C33"/>
    <mergeCell ref="B20:C20"/>
    <mergeCell ref="A5:B5"/>
    <mergeCell ref="B10:C10"/>
    <mergeCell ref="B11:C11"/>
    <mergeCell ref="B12:C12"/>
    <mergeCell ref="B13:C13"/>
    <mergeCell ref="B14:C14"/>
    <mergeCell ref="B15:C15"/>
    <mergeCell ref="B17:C17"/>
    <mergeCell ref="B18:C18"/>
    <mergeCell ref="B19:C19"/>
    <mergeCell ref="B7:C7"/>
    <mergeCell ref="A8:D8"/>
    <mergeCell ref="A1:B1"/>
    <mergeCell ref="C1:D1"/>
    <mergeCell ref="E1:E4"/>
    <mergeCell ref="A2:B2"/>
    <mergeCell ref="C2:D2"/>
    <mergeCell ref="A3:B3"/>
    <mergeCell ref="C3:D3"/>
    <mergeCell ref="A4:B4"/>
    <mergeCell ref="C4:D4"/>
  </mergeCells>
  <conditionalFormatting sqref="A8:D8">
    <cfRule type="containsText" dxfId="40" priority="4" operator="containsText" text="Vratka">
      <formula>NOT(ISERROR(SEARCH("Vratka",A8)))</formula>
    </cfRule>
  </conditionalFormatting>
  <conditionalFormatting sqref="A36:D36">
    <cfRule type="containsText" dxfId="39" priority="40" operator="containsText" text="Vratka">
      <formula>NOT(ISERROR(SEARCH("Vratka",A36)))</formula>
    </cfRule>
  </conditionalFormatting>
  <conditionalFormatting sqref="B38">
    <cfRule type="cellIs" dxfId="38" priority="1" operator="equal">
      <formula>0</formula>
    </cfRule>
  </conditionalFormatting>
  <conditionalFormatting sqref="C6">
    <cfRule type="cellIs" dxfId="37" priority="25" operator="equal">
      <formula>0</formula>
    </cfRule>
  </conditionalFormatting>
  <conditionalFormatting sqref="D7">
    <cfRule type="cellIs" dxfId="36" priority="12" operator="equal">
      <formula>0</formula>
    </cfRule>
  </conditionalFormatting>
  <conditionalFormatting sqref="D11:D15">
    <cfRule type="cellIs" dxfId="35" priority="18" operator="equal">
      <formula>0</formula>
    </cfRule>
  </conditionalFormatting>
  <conditionalFormatting sqref="D17">
    <cfRule type="cellIs" dxfId="34" priority="19" operator="equal">
      <formula>0</formula>
    </cfRule>
  </conditionalFormatting>
  <conditionalFormatting sqref="D19:D20">
    <cfRule type="cellIs" dxfId="33" priority="20" operator="equal">
      <formula>0</formula>
    </cfRule>
  </conditionalFormatting>
  <conditionalFormatting sqref="D22:D25">
    <cfRule type="cellIs" dxfId="32" priority="21" operator="equal">
      <formula>0</formula>
    </cfRule>
  </conditionalFormatting>
  <conditionalFormatting sqref="D28:D29">
    <cfRule type="cellIs" dxfId="31" priority="22" operator="equal">
      <formula>0</formula>
    </cfRule>
  </conditionalFormatting>
  <conditionalFormatting sqref="D33:D34">
    <cfRule type="cellIs" dxfId="30" priority="23" operator="equal">
      <formula>0</formula>
    </cfRule>
  </conditionalFormatting>
  <conditionalFormatting sqref="E1">
    <cfRule type="containsText" dxfId="29" priority="32" operator="containsText" text="21">
      <formula>NOT(ISERROR(SEARCH("21",E1)))</formula>
    </cfRule>
    <cfRule type="cellIs" dxfId="28" priority="33" operator="equal">
      <formula>0</formula>
    </cfRule>
  </conditionalFormatting>
  <conditionalFormatting sqref="E8">
    <cfRule type="cellIs" dxfId="27" priority="2" operator="lessThan">
      <formula>0</formula>
    </cfRule>
    <cfRule type="cellIs" dxfId="26" priority="3" operator="greaterThan">
      <formula>0</formula>
    </cfRule>
  </conditionalFormatting>
  <conditionalFormatting sqref="E36">
    <cfRule type="cellIs" dxfId="25" priority="38" operator="lessThan">
      <formula>0</formula>
    </cfRule>
    <cfRule type="cellIs" dxfId="24" priority="39" operator="greaterThan">
      <formula>0</formula>
    </cfRule>
  </conditionalFormatting>
  <conditionalFormatting sqref="F8:G8">
    <cfRule type="containsText" dxfId="23" priority="7" operator="containsText" text="POZOR!!! Vykázaná/vyúčtovaná částka je vyšší než přidělená dotace při zohlednění případné vratky v průběhu roku. Proím zkontrolujte své výdaje a jednotlivé částky!!!!">
      <formula>NOT(ISERROR(SEARCH("POZOR!!! Vykázaná/vyúčtovaná částka je vyšší než přidělená dotace při zohlednění případné vratky v průběhu roku. Proím zkontrolujte své výdaje a jednotlivé částky!!!!",F8)))</formula>
    </cfRule>
  </conditionalFormatting>
  <conditionalFormatting sqref="F35:G36">
    <cfRule type="containsText" dxfId="22" priority="35" operator="containsText" text="POZOR!!! Vykázaná/vyúčtovaná částka je vyšší než přidělená dotace při zohlednění případné vratky v průběhu roku. Proím zkontrolujte své výdaje a jednotlivé částky!!!!">
      <formula>NOT(ISERROR(SEARCH("POZOR!!! Vykázaná/vyúčtovaná částka je vyšší než přidělená dotace při zohlednění případné vratky v průběhu roku. Proím zkontrolujte své výdaje a jednotlivé částky!!!!",F35)))</formula>
    </cfRule>
  </conditionalFormatting>
  <conditionalFormatting sqref="G8">
    <cfRule type="containsText" dxfId="21" priority="6" operator="containsText" text="VRAT">
      <formula>NOT(ISERROR(SEARCH("VRAT",G8)))</formula>
    </cfRule>
  </conditionalFormatting>
  <conditionalFormatting sqref="G35:G36">
    <cfRule type="containsText" dxfId="20" priority="34" operator="containsText" text="VRAT">
      <formula>NOT(ISERROR(SEARCH("VRAT",G35)))</formula>
    </cfRule>
  </conditionalFormatting>
  <pageMargins left="0.25" right="0.25" top="0.75" bottom="0.75" header="0.3" footer="0.3"/>
  <pageSetup paperSize="9" scale="66"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14DB64-364E-4486-86EE-86FE53FB69B5}">
  <sheetPr>
    <tabColor rgb="FF66FFFF"/>
    <pageSetUpPr fitToPage="1"/>
  </sheetPr>
  <dimension ref="A1:K89"/>
  <sheetViews>
    <sheetView topLeftCell="A8" zoomScale="130" zoomScaleNormal="130" workbookViewId="0">
      <selection activeCell="E20" sqref="E20"/>
    </sheetView>
  </sheetViews>
  <sheetFormatPr defaultColWidth="8.88671875" defaultRowHeight="14.4" x14ac:dyDescent="0.3"/>
  <cols>
    <col min="1" max="1" width="8.6640625" style="1" customWidth="1"/>
    <col min="2" max="2" width="38.6640625" style="18" customWidth="1"/>
    <col min="3" max="3" width="29.5546875" style="1" customWidth="1"/>
    <col min="4" max="4" width="28.6640625" style="1" customWidth="1"/>
    <col min="5" max="5" width="37" style="1" customWidth="1"/>
    <col min="6" max="6" width="45" style="1" customWidth="1"/>
    <col min="7" max="7" width="39.6640625" style="1" customWidth="1"/>
    <col min="8" max="9" width="0" style="1" hidden="1" customWidth="1"/>
    <col min="10" max="10" width="4.5546875" style="1" customWidth="1"/>
    <col min="11" max="11" width="72.44140625" style="1" customWidth="1"/>
    <col min="12" max="12" width="14" style="1" customWidth="1"/>
    <col min="13" max="16384" width="8.88671875" style="1"/>
  </cols>
  <sheetData>
    <row r="1" spans="1:11" ht="12.6" customHeight="1" x14ac:dyDescent="0.3">
      <c r="A1" s="135" t="s">
        <v>99</v>
      </c>
      <c r="B1" s="136"/>
      <c r="C1" s="137" t="str">
        <f>IF('1. SOUHRNNÉ INFORMACE'!B5=0,"",'1. SOUHRNNÉ INFORMACE'!B5)</f>
        <v/>
      </c>
      <c r="D1" s="138"/>
      <c r="E1" s="139">
        <f>'1. SOUHRNNÉ INFORMACE'!B2</f>
        <v>0</v>
      </c>
    </row>
    <row r="2" spans="1:11" ht="15.6" customHeight="1" x14ac:dyDescent="0.3">
      <c r="A2" s="142" t="s">
        <v>14</v>
      </c>
      <c r="B2" s="143" t="s">
        <v>14</v>
      </c>
      <c r="C2" s="144" t="str">
        <f>IF('1. SOUHRNNÉ INFORMACE'!B6=0,"",'1. SOUHRNNÉ INFORMACE'!B6)</f>
        <v/>
      </c>
      <c r="D2" s="145"/>
      <c r="E2" s="140"/>
    </row>
    <row r="3" spans="1:11" ht="16.95" customHeight="1" x14ac:dyDescent="0.3">
      <c r="A3" s="142" t="s">
        <v>100</v>
      </c>
      <c r="B3" s="143" t="s">
        <v>46</v>
      </c>
      <c r="C3" s="144" t="str">
        <f>IF('1. SOUHRNNÉ INFORMACE'!B9=0,"",'1. SOUHRNNÉ INFORMACE'!B9)</f>
        <v/>
      </c>
      <c r="D3" s="145"/>
      <c r="E3" s="140"/>
    </row>
    <row r="4" spans="1:11" ht="15.6" customHeight="1" x14ac:dyDescent="0.3">
      <c r="A4" s="146" t="s">
        <v>101</v>
      </c>
      <c r="B4" s="147" t="s">
        <v>47</v>
      </c>
      <c r="C4" s="144" t="str">
        <f>IF('1. SOUHRNNÉ INFORMACE'!B10=0,"",'1. SOUHRNNÉ INFORMACE'!B10)</f>
        <v/>
      </c>
      <c r="D4" s="145"/>
      <c r="E4" s="141"/>
    </row>
    <row r="5" spans="1:11" s="12" customFormat="1" ht="54" customHeight="1" thickBot="1" x14ac:dyDescent="0.35">
      <c r="A5" s="150" t="s">
        <v>102</v>
      </c>
      <c r="B5" s="151"/>
      <c r="C5" s="66" t="s">
        <v>103</v>
      </c>
      <c r="D5" s="66" t="s">
        <v>104</v>
      </c>
      <c r="E5" s="11" t="s">
        <v>105</v>
      </c>
      <c r="K5" s="1"/>
    </row>
    <row r="6" spans="1:11" ht="33.75" customHeight="1" thickBot="1" x14ac:dyDescent="0.35">
      <c r="A6" s="61" t="s">
        <v>106</v>
      </c>
      <c r="B6" s="57" t="str">
        <f>IF('1. SOUHRNNÉ INFORMACE'!B2=0,"",'1. SOUHRNNÉ INFORMACE'!B2)</f>
        <v/>
      </c>
      <c r="C6" s="76">
        <f>'1. SOUHRNNÉ INFORMACE'!B11-'1. SOUHRNNÉ INFORMACE'!B12-'1. SOUHRNNÉ INFORMACE'!B13</f>
        <v>0</v>
      </c>
      <c r="D6" s="58">
        <f>D7+'2AB. POUŽITÍ DOTACE'!D7</f>
        <v>0</v>
      </c>
      <c r="E6" s="67" t="str">
        <f>IF(ISBLANK('1. SOUHRNNÉ INFORMACE'!B11),"",IF(D6&gt;C6,"NÁKLADY PŘEVYŠUJÍ VÝŠI DOTACE",IF(D6=C6,"VYÚČTOVÁNO","")))</f>
        <v/>
      </c>
    </row>
    <row r="7" spans="1:11" ht="49.2" customHeight="1" x14ac:dyDescent="0.3">
      <c r="A7" s="89"/>
      <c r="B7" s="185" t="s">
        <v>130</v>
      </c>
      <c r="C7" s="186"/>
      <c r="D7" s="90">
        <f>SUM(D9,D16,D26,D31)</f>
        <v>0</v>
      </c>
      <c r="E7" s="67" t="str">
        <f>IF(D7&gt;'1. SOUHRNNÉ INFORMACE'!B11/2,"NÁKLADY NA OBLAST PROVOZ A ÚDRŽBA JSOU VYŠŠÍ NEŽ 50% DOTACE","")</f>
        <v/>
      </c>
    </row>
    <row r="8" spans="1:11" ht="45" customHeight="1" thickBot="1" x14ac:dyDescent="0.35">
      <c r="A8" s="187" t="str">
        <f>IF(E8&gt;0,"Vratka nevyčerpaných prostředků uhrazená v období 1.1.2026 - 15.2.2026 na účet č. 6015-4929001/0710. Příjemce zároveň zašle avízo o vratce v elektronické podobě do datové schránky Poskytovatele ID vnadiz2",IF(E8&lt;0,"výše nákladů převyšuje výši dotace",""))</f>
        <v/>
      </c>
      <c r="B8" s="187"/>
      <c r="C8" s="187"/>
      <c r="D8" s="187"/>
      <c r="E8" s="93">
        <f>C6-D6</f>
        <v>0</v>
      </c>
    </row>
    <row r="9" spans="1:11" ht="23.25" customHeight="1" x14ac:dyDescent="0.3">
      <c r="A9" s="101" t="s">
        <v>48</v>
      </c>
      <c r="B9" s="105" t="s">
        <v>107</v>
      </c>
      <c r="C9" s="105"/>
      <c r="D9" s="106">
        <f>SUM(D10,D14,D15)</f>
        <v>0</v>
      </c>
      <c r="E9" s="97"/>
    </row>
    <row r="10" spans="1:11" x14ac:dyDescent="0.3">
      <c r="A10" s="44" t="s">
        <v>49</v>
      </c>
      <c r="B10" s="182" t="s">
        <v>108</v>
      </c>
      <c r="C10" s="183"/>
      <c r="D10" s="115">
        <f>SUM(D11:D13)</f>
        <v>0</v>
      </c>
      <c r="E10" s="108"/>
    </row>
    <row r="11" spans="1:11" ht="47.25" customHeight="1" x14ac:dyDescent="0.3">
      <c r="A11" s="48"/>
      <c r="B11" s="154" t="s">
        <v>117</v>
      </c>
      <c r="C11" s="149"/>
      <c r="D11" s="77"/>
      <c r="E11" s="54"/>
    </row>
    <row r="12" spans="1:11" x14ac:dyDescent="0.3">
      <c r="A12" s="48"/>
      <c r="B12" s="154" t="s">
        <v>50</v>
      </c>
      <c r="C12" s="155"/>
      <c r="D12" s="68"/>
      <c r="E12" s="54"/>
      <c r="F12" s="43"/>
    </row>
    <row r="13" spans="1:11" x14ac:dyDescent="0.3">
      <c r="A13" s="48"/>
      <c r="B13" s="154" t="s">
        <v>110</v>
      </c>
      <c r="C13" s="149"/>
      <c r="D13" s="68"/>
      <c r="E13" s="54"/>
      <c r="F13" s="43"/>
    </row>
    <row r="14" spans="1:11" x14ac:dyDescent="0.3">
      <c r="A14" s="47" t="s">
        <v>51</v>
      </c>
      <c r="B14" s="156" t="s">
        <v>111</v>
      </c>
      <c r="C14" s="157"/>
      <c r="D14" s="68"/>
      <c r="E14" s="54"/>
      <c r="F14" s="43"/>
    </row>
    <row r="15" spans="1:11" x14ac:dyDescent="0.3">
      <c r="A15" s="47" t="s">
        <v>52</v>
      </c>
      <c r="B15" s="156" t="s">
        <v>112</v>
      </c>
      <c r="C15" s="157"/>
      <c r="D15" s="69"/>
      <c r="E15" s="54"/>
      <c r="F15" s="43"/>
    </row>
    <row r="16" spans="1:11" x14ac:dyDescent="0.3">
      <c r="A16" s="45" t="s">
        <v>53</v>
      </c>
      <c r="B16" s="46" t="s">
        <v>113</v>
      </c>
      <c r="C16" s="46"/>
      <c r="D16" s="49">
        <f>SUM(D17,D18,D21)</f>
        <v>0</v>
      </c>
      <c r="E16" s="52"/>
      <c r="F16" s="43"/>
    </row>
    <row r="17" spans="1:6" x14ac:dyDescent="0.3">
      <c r="A17" s="47" t="s">
        <v>54</v>
      </c>
      <c r="B17" s="158" t="s">
        <v>114</v>
      </c>
      <c r="C17" s="159"/>
      <c r="D17" s="68"/>
      <c r="E17" s="107"/>
      <c r="F17" s="43"/>
    </row>
    <row r="18" spans="1:6" x14ac:dyDescent="0.3">
      <c r="A18" s="47" t="s">
        <v>55</v>
      </c>
      <c r="B18" s="182" t="s">
        <v>115</v>
      </c>
      <c r="C18" s="183"/>
      <c r="D18" s="65">
        <f>SUM(D19:D20)</f>
        <v>0</v>
      </c>
      <c r="E18" s="85"/>
      <c r="F18" s="43"/>
    </row>
    <row r="19" spans="1:6" x14ac:dyDescent="0.3">
      <c r="A19" s="47"/>
      <c r="B19" s="184" t="s">
        <v>56</v>
      </c>
      <c r="C19" s="181"/>
      <c r="D19" s="114"/>
      <c r="E19" s="63" t="s">
        <v>148</v>
      </c>
      <c r="F19" s="43"/>
    </row>
    <row r="20" spans="1:6" x14ac:dyDescent="0.3">
      <c r="A20" s="47"/>
      <c r="B20" s="184" t="s">
        <v>57</v>
      </c>
      <c r="C20" s="181"/>
      <c r="D20" s="114"/>
      <c r="E20" s="63" t="s">
        <v>148</v>
      </c>
      <c r="F20" s="43"/>
    </row>
    <row r="21" spans="1:6" x14ac:dyDescent="0.3">
      <c r="A21" s="47" t="s">
        <v>58</v>
      </c>
      <c r="B21" s="176" t="s">
        <v>116</v>
      </c>
      <c r="C21" s="177"/>
      <c r="D21" s="115">
        <f>SUM(D22:D25)</f>
        <v>0</v>
      </c>
      <c r="E21" s="102"/>
      <c r="F21" s="43"/>
    </row>
    <row r="22" spans="1:6" ht="38.25" customHeight="1" x14ac:dyDescent="0.3">
      <c r="A22" s="48"/>
      <c r="B22" s="178" t="s">
        <v>59</v>
      </c>
      <c r="C22" s="179"/>
      <c r="D22" s="114"/>
      <c r="E22" s="63" t="s">
        <v>148</v>
      </c>
      <c r="F22" s="43"/>
    </row>
    <row r="23" spans="1:6" x14ac:dyDescent="0.3">
      <c r="A23" s="48"/>
      <c r="B23" s="180" t="s">
        <v>60</v>
      </c>
      <c r="C23" s="181"/>
      <c r="D23" s="116"/>
      <c r="E23" s="63" t="s">
        <v>148</v>
      </c>
    </row>
    <row r="24" spans="1:6" ht="39" customHeight="1" x14ac:dyDescent="0.3">
      <c r="A24" s="48"/>
      <c r="B24" s="180" t="s">
        <v>132</v>
      </c>
      <c r="C24" s="181"/>
      <c r="D24" s="116"/>
      <c r="E24" s="63" t="s">
        <v>148</v>
      </c>
    </row>
    <row r="25" spans="1:6" x14ac:dyDescent="0.3">
      <c r="A25" s="48"/>
      <c r="B25" s="154" t="s">
        <v>118</v>
      </c>
      <c r="C25" s="149"/>
      <c r="D25" s="68"/>
      <c r="E25" s="53"/>
    </row>
    <row r="26" spans="1:6" x14ac:dyDescent="0.3">
      <c r="A26" s="45" t="s">
        <v>61</v>
      </c>
      <c r="B26" s="46" t="s">
        <v>119</v>
      </c>
      <c r="C26" s="46"/>
      <c r="D26" s="49">
        <f>SUM(D27,D30)</f>
        <v>0</v>
      </c>
      <c r="E26" s="52"/>
      <c r="F26" s="2"/>
    </row>
    <row r="27" spans="1:6" x14ac:dyDescent="0.3">
      <c r="A27" s="47" t="s">
        <v>62</v>
      </c>
      <c r="B27" s="182" t="s">
        <v>133</v>
      </c>
      <c r="C27" s="183"/>
      <c r="D27" s="59">
        <f>SUM(D28:D29)</f>
        <v>0</v>
      </c>
      <c r="E27" s="108"/>
      <c r="F27" s="43"/>
    </row>
    <row r="28" spans="1:6" x14ac:dyDescent="0.3">
      <c r="A28" s="47"/>
      <c r="B28" s="180" t="s">
        <v>63</v>
      </c>
      <c r="C28" s="181"/>
      <c r="D28" s="114"/>
      <c r="E28" s="63" t="s">
        <v>148</v>
      </c>
      <c r="F28" s="43"/>
    </row>
    <row r="29" spans="1:6" x14ac:dyDescent="0.3">
      <c r="A29" s="47"/>
      <c r="B29" s="180" t="s">
        <v>64</v>
      </c>
      <c r="C29" s="181"/>
      <c r="D29" s="114"/>
      <c r="E29" s="63" t="s">
        <v>148</v>
      </c>
      <c r="F29" s="43"/>
    </row>
    <row r="30" spans="1:6" x14ac:dyDescent="0.3">
      <c r="A30" s="47" t="s">
        <v>65</v>
      </c>
      <c r="B30" s="164" t="s">
        <v>121</v>
      </c>
      <c r="C30" s="165"/>
      <c r="D30" s="86"/>
      <c r="E30" s="87"/>
    </row>
    <row r="31" spans="1:6" x14ac:dyDescent="0.3">
      <c r="A31" s="45" t="s">
        <v>66</v>
      </c>
      <c r="B31" s="46" t="s">
        <v>122</v>
      </c>
      <c r="C31" s="46"/>
      <c r="D31" s="49">
        <f>D32</f>
        <v>0</v>
      </c>
      <c r="E31" s="52"/>
    </row>
    <row r="32" spans="1:6" x14ac:dyDescent="0.3">
      <c r="A32" s="47" t="s">
        <v>67</v>
      </c>
      <c r="B32" s="182" t="s">
        <v>123</v>
      </c>
      <c r="C32" s="183"/>
      <c r="D32" s="59">
        <f>SUM(D33:D34)</f>
        <v>0</v>
      </c>
      <c r="E32" s="108"/>
    </row>
    <row r="33" spans="1:7" x14ac:dyDescent="0.3">
      <c r="A33" s="47"/>
      <c r="B33" s="154" t="s">
        <v>124</v>
      </c>
      <c r="C33" s="155"/>
      <c r="D33" s="68"/>
      <c r="E33" s="53"/>
    </row>
    <row r="34" spans="1:7" x14ac:dyDescent="0.3">
      <c r="A34" s="48"/>
      <c r="B34" s="154" t="s">
        <v>125</v>
      </c>
      <c r="C34" s="155"/>
      <c r="D34" s="68"/>
      <c r="E34" s="53"/>
    </row>
    <row r="35" spans="1:7" ht="14.4" customHeight="1" thickBot="1" x14ac:dyDescent="0.35">
      <c r="A35" s="167" t="s">
        <v>126</v>
      </c>
      <c r="B35" s="168"/>
      <c r="C35" s="169"/>
      <c r="D35" s="92">
        <f>SUM(D9,D16,D26,D31)</f>
        <v>0</v>
      </c>
      <c r="E35" s="93"/>
      <c r="F35" s="170"/>
      <c r="G35" s="171"/>
    </row>
    <row r="36" spans="1:7" ht="45" customHeight="1" thickBot="1" x14ac:dyDescent="0.35">
      <c r="A36" s="162" t="str">
        <f>IF(E36&gt;0,"Vratka nevyčerpaných prostředků uhrazená v období 1.1.2026 - 15.2.2026 na účet č. 6015-4929001/0710. Příjemce zároveň zašle avízo o vratce v elektronické podobě do datové schránky Poskytovatele ID vnadiz2",IF(E36&lt;0,"výše nákladů převyšuje výši dotace",""))</f>
        <v/>
      </c>
      <c r="B36" s="163"/>
      <c r="C36" s="163"/>
      <c r="D36" s="163"/>
      <c r="E36" s="93">
        <f>C6-D6</f>
        <v>0</v>
      </c>
      <c r="F36" s="170"/>
      <c r="G36" s="171"/>
    </row>
    <row r="37" spans="1:7" x14ac:dyDescent="0.3">
      <c r="B37" s="13"/>
      <c r="C37" s="14"/>
      <c r="D37" s="14"/>
      <c r="E37" s="15"/>
    </row>
    <row r="38" spans="1:7" ht="54.75" customHeight="1" x14ac:dyDescent="0.3">
      <c r="A38" s="173" t="s">
        <v>127</v>
      </c>
      <c r="B38" s="174"/>
      <c r="C38" s="175"/>
      <c r="D38" s="175"/>
      <c r="E38" s="175"/>
    </row>
    <row r="39" spans="1:7" x14ac:dyDescent="0.3">
      <c r="B39" s="13"/>
      <c r="C39" s="14"/>
      <c r="D39" s="14"/>
      <c r="E39" s="15"/>
    </row>
    <row r="40" spans="1:7" ht="14.4" customHeight="1" x14ac:dyDescent="0.3">
      <c r="A40" s="172" t="s">
        <v>68</v>
      </c>
      <c r="B40" s="172"/>
      <c r="C40" s="172"/>
      <c r="D40" s="172"/>
      <c r="E40" s="172"/>
    </row>
    <row r="41" spans="1:7" x14ac:dyDescent="0.3">
      <c r="A41" s="172"/>
      <c r="B41" s="172"/>
      <c r="C41" s="172"/>
      <c r="D41" s="172"/>
      <c r="E41" s="172"/>
    </row>
    <row r="42" spans="1:7" x14ac:dyDescent="0.3">
      <c r="B42" s="51"/>
      <c r="C42" s="16"/>
      <c r="D42" s="17"/>
      <c r="E42" s="15"/>
    </row>
    <row r="43" spans="1:7" ht="20.399999999999999" customHeight="1" x14ac:dyDescent="0.3">
      <c r="A43" s="166" t="s">
        <v>128</v>
      </c>
      <c r="B43" s="166"/>
      <c r="C43" s="166"/>
      <c r="D43" s="166"/>
      <c r="E43" s="166"/>
    </row>
    <row r="44" spans="1:7" ht="25.2" customHeight="1" x14ac:dyDescent="0.3">
      <c r="A44" s="166"/>
      <c r="B44" s="166"/>
      <c r="C44" s="166"/>
      <c r="D44" s="166"/>
      <c r="E44" s="166"/>
    </row>
    <row r="45" spans="1:7" x14ac:dyDescent="0.3">
      <c r="B45" s="14"/>
      <c r="C45" s="14"/>
      <c r="D45" s="14"/>
      <c r="E45" s="15"/>
    </row>
    <row r="48" spans="1:7" x14ac:dyDescent="0.3">
      <c r="B48" s="14"/>
      <c r="C48" s="14"/>
      <c r="D48" s="14"/>
      <c r="E48" s="15"/>
    </row>
    <row r="49" spans="2:5" x14ac:dyDescent="0.3">
      <c r="B49" s="14"/>
      <c r="C49" s="14"/>
      <c r="D49" s="14"/>
      <c r="E49" s="15"/>
    </row>
    <row r="50" spans="2:5" x14ac:dyDescent="0.3">
      <c r="B50" s="14"/>
      <c r="C50" s="14"/>
      <c r="D50" s="14"/>
      <c r="E50" s="15"/>
    </row>
    <row r="51" spans="2:5" x14ac:dyDescent="0.3">
      <c r="B51" s="14"/>
      <c r="C51" s="14"/>
      <c r="D51" s="14"/>
      <c r="E51" s="15"/>
    </row>
    <row r="52" spans="2:5" x14ac:dyDescent="0.3">
      <c r="B52" s="14"/>
      <c r="C52" s="14"/>
      <c r="D52" s="14"/>
      <c r="E52" s="15"/>
    </row>
    <row r="53" spans="2:5" x14ac:dyDescent="0.3">
      <c r="B53" s="14"/>
      <c r="C53" s="14"/>
      <c r="D53" s="14"/>
      <c r="E53" s="15"/>
    </row>
    <row r="54" spans="2:5" x14ac:dyDescent="0.3">
      <c r="B54" s="14"/>
      <c r="C54" s="14"/>
      <c r="D54" s="14"/>
      <c r="E54" s="15"/>
    </row>
    <row r="55" spans="2:5" x14ac:dyDescent="0.3">
      <c r="B55" s="14"/>
      <c r="C55" s="14"/>
      <c r="D55" s="14"/>
      <c r="E55" s="15"/>
    </row>
    <row r="56" spans="2:5" x14ac:dyDescent="0.3">
      <c r="B56" s="14"/>
      <c r="C56" s="14"/>
      <c r="D56" s="14"/>
      <c r="E56" s="15"/>
    </row>
    <row r="57" spans="2:5" x14ac:dyDescent="0.3">
      <c r="B57" s="14"/>
      <c r="C57" s="14"/>
      <c r="D57" s="14"/>
      <c r="E57" s="15"/>
    </row>
    <row r="58" spans="2:5" x14ac:dyDescent="0.3">
      <c r="B58" s="14"/>
      <c r="C58" s="14"/>
      <c r="D58" s="14"/>
      <c r="E58" s="15"/>
    </row>
    <row r="59" spans="2:5" x14ac:dyDescent="0.3">
      <c r="B59" s="14"/>
      <c r="C59" s="14"/>
      <c r="D59" s="14"/>
      <c r="E59" s="15"/>
    </row>
    <row r="60" spans="2:5" x14ac:dyDescent="0.3">
      <c r="B60" s="14"/>
      <c r="C60" s="14"/>
      <c r="D60" s="14"/>
      <c r="E60" s="15"/>
    </row>
    <row r="61" spans="2:5" x14ac:dyDescent="0.3">
      <c r="B61" s="14"/>
      <c r="C61" s="14"/>
      <c r="D61" s="14"/>
      <c r="E61" s="15"/>
    </row>
    <row r="62" spans="2:5" x14ac:dyDescent="0.3">
      <c r="B62" s="14"/>
      <c r="C62" s="14"/>
      <c r="D62" s="14"/>
      <c r="E62" s="15"/>
    </row>
    <row r="63" spans="2:5" x14ac:dyDescent="0.3">
      <c r="B63" s="14"/>
      <c r="C63" s="14"/>
      <c r="D63" s="14"/>
      <c r="E63" s="15"/>
    </row>
    <row r="64" spans="2:5" x14ac:dyDescent="0.3">
      <c r="B64" s="14"/>
      <c r="C64" s="14"/>
      <c r="D64" s="14"/>
      <c r="E64" s="15"/>
    </row>
    <row r="65" spans="2:5" x14ac:dyDescent="0.3">
      <c r="B65" s="14"/>
      <c r="C65" s="14"/>
      <c r="D65" s="14"/>
      <c r="E65" s="15"/>
    </row>
    <row r="66" spans="2:5" x14ac:dyDescent="0.3">
      <c r="B66" s="14"/>
      <c r="C66" s="14"/>
      <c r="D66" s="14"/>
      <c r="E66" s="15"/>
    </row>
    <row r="67" spans="2:5" x14ac:dyDescent="0.3">
      <c r="B67" s="14"/>
      <c r="C67" s="14"/>
      <c r="D67" s="14"/>
      <c r="E67" s="15"/>
    </row>
    <row r="68" spans="2:5" x14ac:dyDescent="0.3">
      <c r="B68" s="14"/>
      <c r="C68" s="14"/>
      <c r="D68" s="14"/>
      <c r="E68" s="15"/>
    </row>
    <row r="69" spans="2:5" x14ac:dyDescent="0.3">
      <c r="B69" s="14"/>
      <c r="C69" s="14"/>
      <c r="D69" s="14"/>
      <c r="E69" s="15"/>
    </row>
    <row r="70" spans="2:5" x14ac:dyDescent="0.3">
      <c r="B70" s="14"/>
      <c r="C70" s="14"/>
      <c r="D70" s="14"/>
      <c r="E70" s="15"/>
    </row>
    <row r="71" spans="2:5" x14ac:dyDescent="0.3">
      <c r="B71" s="14"/>
      <c r="C71" s="14"/>
      <c r="D71" s="14"/>
      <c r="E71" s="15"/>
    </row>
    <row r="72" spans="2:5" x14ac:dyDescent="0.3">
      <c r="B72" s="14"/>
      <c r="C72" s="14"/>
      <c r="D72" s="14"/>
      <c r="E72" s="15"/>
    </row>
    <row r="73" spans="2:5" x14ac:dyDescent="0.3">
      <c r="B73" s="14"/>
      <c r="C73" s="14"/>
      <c r="D73" s="14"/>
      <c r="E73" s="15"/>
    </row>
    <row r="74" spans="2:5" x14ac:dyDescent="0.3">
      <c r="B74" s="14"/>
      <c r="C74" s="14"/>
      <c r="D74" s="14"/>
      <c r="E74" s="15"/>
    </row>
    <row r="75" spans="2:5" x14ac:dyDescent="0.3">
      <c r="B75" s="14"/>
      <c r="C75" s="14"/>
      <c r="D75" s="14"/>
      <c r="E75" s="15"/>
    </row>
    <row r="76" spans="2:5" x14ac:dyDescent="0.3">
      <c r="B76" s="14"/>
      <c r="C76" s="14"/>
      <c r="D76" s="14"/>
      <c r="E76" s="15"/>
    </row>
    <row r="77" spans="2:5" x14ac:dyDescent="0.3">
      <c r="B77" s="14"/>
      <c r="C77" s="14"/>
      <c r="D77" s="14"/>
      <c r="E77" s="15"/>
    </row>
    <row r="78" spans="2:5" x14ac:dyDescent="0.3">
      <c r="B78" s="14"/>
      <c r="C78" s="14"/>
      <c r="D78" s="14"/>
      <c r="E78" s="15"/>
    </row>
    <row r="79" spans="2:5" x14ac:dyDescent="0.3">
      <c r="B79" s="14"/>
      <c r="C79" s="14"/>
      <c r="D79" s="14"/>
      <c r="E79" s="15"/>
    </row>
    <row r="80" spans="2:5" x14ac:dyDescent="0.3">
      <c r="B80" s="14"/>
      <c r="C80" s="14"/>
      <c r="D80" s="14"/>
      <c r="E80" s="15"/>
    </row>
    <row r="81" spans="2:5" x14ac:dyDescent="0.3">
      <c r="B81" s="14"/>
      <c r="C81" s="14"/>
      <c r="D81" s="14"/>
      <c r="E81" s="15"/>
    </row>
    <row r="82" spans="2:5" x14ac:dyDescent="0.3">
      <c r="B82" s="14"/>
      <c r="C82" s="14"/>
      <c r="D82" s="14"/>
      <c r="E82" s="15"/>
    </row>
    <row r="83" spans="2:5" x14ac:dyDescent="0.3">
      <c r="B83" s="14"/>
      <c r="C83" s="14"/>
      <c r="D83" s="14"/>
      <c r="E83" s="15"/>
    </row>
    <row r="84" spans="2:5" x14ac:dyDescent="0.3">
      <c r="B84" s="14"/>
      <c r="C84" s="14"/>
      <c r="D84" s="14"/>
      <c r="E84" s="15"/>
    </row>
    <row r="85" spans="2:5" x14ac:dyDescent="0.3">
      <c r="B85" s="14"/>
      <c r="C85" s="14"/>
      <c r="D85" s="14"/>
      <c r="E85" s="15"/>
    </row>
    <row r="86" spans="2:5" x14ac:dyDescent="0.3">
      <c r="B86" s="14"/>
      <c r="C86" s="14"/>
      <c r="D86" s="14"/>
      <c r="E86" s="15"/>
    </row>
    <row r="87" spans="2:5" x14ac:dyDescent="0.3">
      <c r="B87" s="14"/>
      <c r="C87" s="14"/>
      <c r="D87" s="14"/>
      <c r="E87" s="15"/>
    </row>
    <row r="88" spans="2:5" x14ac:dyDescent="0.3">
      <c r="B88" s="14"/>
      <c r="C88" s="14"/>
      <c r="D88" s="14"/>
      <c r="E88" s="15"/>
    </row>
    <row r="89" spans="2:5" x14ac:dyDescent="0.3">
      <c r="B89" s="14"/>
      <c r="C89" s="14"/>
      <c r="D89" s="14"/>
      <c r="E89" s="15"/>
    </row>
  </sheetData>
  <sheetProtection algorithmName="SHA-512" hashValue="FTuQNmy1mKmvxYqle1AKdKGCsGMWDPFAl5eemI8IXmOn8Oa+KVmlJGMXf7CuKeuTdJghOekCHGdLIJMkrXEcUQ==" saltValue="nYIfwU3pIbg87wrdP1l08A==" spinCount="100000" sheet="1" objects="1" scenarios="1"/>
  <mergeCells count="41">
    <mergeCell ref="A1:B1"/>
    <mergeCell ref="C1:D1"/>
    <mergeCell ref="E1:E4"/>
    <mergeCell ref="A2:B2"/>
    <mergeCell ref="C2:D2"/>
    <mergeCell ref="A3:B3"/>
    <mergeCell ref="C3:D3"/>
    <mergeCell ref="A4:B4"/>
    <mergeCell ref="C4:D4"/>
    <mergeCell ref="B20:C20"/>
    <mergeCell ref="A5:B5"/>
    <mergeCell ref="B10:C10"/>
    <mergeCell ref="B11:C11"/>
    <mergeCell ref="B12:C12"/>
    <mergeCell ref="B13:C13"/>
    <mergeCell ref="B14:C14"/>
    <mergeCell ref="B15:C15"/>
    <mergeCell ref="B17:C17"/>
    <mergeCell ref="B18:C18"/>
    <mergeCell ref="B19:C19"/>
    <mergeCell ref="B7:C7"/>
    <mergeCell ref="A8:D8"/>
    <mergeCell ref="B34:C34"/>
    <mergeCell ref="B21:C21"/>
    <mergeCell ref="B22:C22"/>
    <mergeCell ref="B23:C23"/>
    <mergeCell ref="B24:C24"/>
    <mergeCell ref="B25:C25"/>
    <mergeCell ref="B27:C27"/>
    <mergeCell ref="B28:C28"/>
    <mergeCell ref="B29:C29"/>
    <mergeCell ref="B30:C30"/>
    <mergeCell ref="B32:C32"/>
    <mergeCell ref="B33:C33"/>
    <mergeCell ref="A43:E44"/>
    <mergeCell ref="A35:C35"/>
    <mergeCell ref="F35:F36"/>
    <mergeCell ref="G35:G36"/>
    <mergeCell ref="A36:D36"/>
    <mergeCell ref="A38:E38"/>
    <mergeCell ref="A40:E41"/>
  </mergeCells>
  <conditionalFormatting sqref="A8:D8">
    <cfRule type="containsText" dxfId="19" priority="5" operator="containsText" text="Vratka">
      <formula>NOT(ISERROR(SEARCH("Vratka",A8)))</formula>
    </cfRule>
  </conditionalFormatting>
  <conditionalFormatting sqref="A36:D36">
    <cfRule type="containsText" dxfId="18" priority="11" operator="containsText" text="Vratka">
      <formula>NOT(ISERROR(SEARCH("Vratka",A36)))</formula>
    </cfRule>
  </conditionalFormatting>
  <conditionalFormatting sqref="B38">
    <cfRule type="cellIs" dxfId="17" priority="1" operator="equal">
      <formula>0</formula>
    </cfRule>
  </conditionalFormatting>
  <conditionalFormatting sqref="C6">
    <cfRule type="cellIs" dxfId="16" priority="14" operator="equal">
      <formula>0</formula>
    </cfRule>
  </conditionalFormatting>
  <conditionalFormatting sqref="D7">
    <cfRule type="cellIs" dxfId="15" priority="2" operator="equal">
      <formula>0</formula>
    </cfRule>
  </conditionalFormatting>
  <conditionalFormatting sqref="D11:D15">
    <cfRule type="cellIs" dxfId="14" priority="18" operator="equal">
      <formula>0</formula>
    </cfRule>
  </conditionalFormatting>
  <conditionalFormatting sqref="D17">
    <cfRule type="cellIs" dxfId="13" priority="19" operator="equal">
      <formula>0</formula>
    </cfRule>
  </conditionalFormatting>
  <conditionalFormatting sqref="D23:D25">
    <cfRule type="cellIs" dxfId="12" priority="21" operator="equal">
      <formula>0</formula>
    </cfRule>
  </conditionalFormatting>
  <conditionalFormatting sqref="D33:D34">
    <cfRule type="cellIs" dxfId="11" priority="23" operator="equal">
      <formula>0</formula>
    </cfRule>
  </conditionalFormatting>
  <conditionalFormatting sqref="E1">
    <cfRule type="containsText" dxfId="10" priority="25" operator="containsText" text="21">
      <formula>NOT(ISERROR(SEARCH("21",E1)))</formula>
    </cfRule>
    <cfRule type="cellIs" dxfId="9" priority="26" operator="equal">
      <formula>0</formula>
    </cfRule>
  </conditionalFormatting>
  <conditionalFormatting sqref="E8">
    <cfRule type="cellIs" dxfId="8" priority="3" operator="lessThan">
      <formula>0</formula>
    </cfRule>
    <cfRule type="cellIs" dxfId="7" priority="4" operator="greaterThan">
      <formula>0</formula>
    </cfRule>
  </conditionalFormatting>
  <conditionalFormatting sqref="E36">
    <cfRule type="cellIs" dxfId="6" priority="9" operator="lessThan">
      <formula>0</formula>
    </cfRule>
    <cfRule type="cellIs" dxfId="5" priority="10" operator="greaterThan">
      <formula>0</formula>
    </cfRule>
  </conditionalFormatting>
  <conditionalFormatting sqref="F8:G8">
    <cfRule type="containsText" dxfId="4" priority="8" operator="containsText" text="POZOR!!! Vykázaná/vyúčtovaná částka je vyšší než přidělená dotace při zohlednění případné vratky v průběhu roku. Proím zkontrolujte své výdaje a jednotlivé částky!!!!">
      <formula>NOT(ISERROR(SEARCH("POZOR!!! Vykázaná/vyúčtovaná částka je vyšší než přidělená dotace při zohlednění případné vratky v průběhu roku. Proím zkontrolujte své výdaje a jednotlivé částky!!!!",F8)))</formula>
    </cfRule>
  </conditionalFormatting>
  <conditionalFormatting sqref="F35:G36">
    <cfRule type="containsText" dxfId="3" priority="28" operator="containsText" text="POZOR!!! Vykázaná/vyúčtovaná částka je vyšší než přidělená dotace při zohlednění případné vratky v průběhu roku. Proím zkontrolujte své výdaje a jednotlivé částky!!!!">
      <formula>NOT(ISERROR(SEARCH("POZOR!!! Vykázaná/vyúčtovaná částka je vyšší než přidělená dotace při zohlednění případné vratky v průběhu roku. Proím zkontrolujte své výdaje a jednotlivé částky!!!!",F35)))</formula>
    </cfRule>
  </conditionalFormatting>
  <conditionalFormatting sqref="G8">
    <cfRule type="containsText" dxfId="2" priority="7" operator="containsText" text="VRAT">
      <formula>NOT(ISERROR(SEARCH("VRAT",G8)))</formula>
    </cfRule>
  </conditionalFormatting>
  <conditionalFormatting sqref="G35:G36">
    <cfRule type="containsText" dxfId="1" priority="27" operator="containsText" text="VRAT">
      <formula>NOT(ISERROR(SEARCH("VRAT",G35)))</formula>
    </cfRule>
  </conditionalFormatting>
  <pageMargins left="0.70866141732283472" right="0.70866141732283472" top="0.19685039370078741" bottom="0" header="0.31496062992125984" footer="0.31496062992125984"/>
  <pageSetup paperSize="9" scale="57" fitToHeight="0" orientation="landscape"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024ED7-BD7B-4608-B60F-21B42EAAE0EC}">
  <sheetPr codeName="List4">
    <tabColor rgb="FFFF0000"/>
    <pageSetUpPr fitToPage="1"/>
  </sheetPr>
  <dimension ref="A1:H25"/>
  <sheetViews>
    <sheetView showGridLines="0" tabSelected="1" zoomScale="130" zoomScaleNormal="130" workbookViewId="0">
      <selection activeCell="A14" sqref="A14:B14"/>
    </sheetView>
  </sheetViews>
  <sheetFormatPr defaultColWidth="8.88671875" defaultRowHeight="13.2" x14ac:dyDescent="0.25"/>
  <cols>
    <col min="1" max="1" width="23.5546875" style="20" customWidth="1"/>
    <col min="2" max="2" width="12.109375" style="20" customWidth="1"/>
    <col min="3" max="3" width="11.88671875" style="20" bestFit="1" customWidth="1"/>
    <col min="4" max="4" width="31.88671875" style="20" customWidth="1"/>
    <col min="5" max="6" width="24.44140625" style="20" customWidth="1"/>
    <col min="7" max="7" width="20.88671875" style="20" customWidth="1"/>
    <col min="8" max="16384" width="8.88671875" style="20"/>
  </cols>
  <sheetData>
    <row r="1" spans="1:7" ht="18" customHeight="1" x14ac:dyDescent="0.3">
      <c r="A1" s="19" t="s">
        <v>135</v>
      </c>
      <c r="B1" s="195" t="str">
        <f>IF('1. SOUHRNNÉ INFORMACE'!B5=0,"",'1. SOUHRNNÉ INFORMACE'!B5)</f>
        <v/>
      </c>
      <c r="C1" s="196"/>
      <c r="D1" s="196"/>
      <c r="E1" s="197"/>
      <c r="G1" s="192"/>
    </row>
    <row r="2" spans="1:7" ht="14.4" x14ac:dyDescent="0.3">
      <c r="A2" s="19" t="s">
        <v>136</v>
      </c>
      <c r="B2" s="195" t="str">
        <f>IF('1. SOUHRNNÉ INFORMACE'!B6=0,"",'1. SOUHRNNÉ INFORMACE'!B6)</f>
        <v/>
      </c>
      <c r="C2" s="198"/>
      <c r="D2" s="198"/>
      <c r="E2" s="199"/>
      <c r="G2" s="192"/>
    </row>
    <row r="3" spans="1:7" ht="14.4" x14ac:dyDescent="0.3">
      <c r="A3" s="19" t="s">
        <v>137</v>
      </c>
      <c r="B3" s="200" t="s">
        <v>69</v>
      </c>
      <c r="C3" s="198"/>
      <c r="D3" s="198"/>
      <c r="E3" s="199"/>
      <c r="G3" s="192"/>
    </row>
    <row r="4" spans="1:7" ht="14.4" x14ac:dyDescent="0.3">
      <c r="A4" s="19" t="s">
        <v>138</v>
      </c>
      <c r="B4" s="200">
        <v>362</v>
      </c>
      <c r="C4" s="198"/>
      <c r="D4" s="198"/>
      <c r="E4" s="199"/>
      <c r="G4" s="192"/>
    </row>
    <row r="5" spans="1:7" ht="10.199999999999999" customHeight="1" x14ac:dyDescent="0.25">
      <c r="A5" s="21"/>
      <c r="B5" s="21"/>
    </row>
    <row r="6" spans="1:7" ht="42" customHeight="1" x14ac:dyDescent="0.25">
      <c r="A6" s="191" t="s">
        <v>70</v>
      </c>
      <c r="B6" s="191"/>
      <c r="C6" s="191"/>
      <c r="D6" s="191"/>
      <c r="E6" s="191"/>
      <c r="F6" s="191"/>
      <c r="G6" s="191"/>
    </row>
    <row r="7" spans="1:7" x14ac:dyDescent="0.25">
      <c r="A7" s="22"/>
      <c r="B7" s="22"/>
    </row>
    <row r="8" spans="1:7" ht="33.6" customHeight="1" x14ac:dyDescent="0.25">
      <c r="A8" s="188" t="s">
        <v>71</v>
      </c>
      <c r="B8" s="188"/>
      <c r="C8" s="188"/>
      <c r="D8" s="188"/>
      <c r="E8" s="188"/>
      <c r="F8" s="188"/>
      <c r="G8" s="188"/>
    </row>
    <row r="9" spans="1:7" ht="13.95" customHeight="1" x14ac:dyDescent="0.25">
      <c r="A9" s="23"/>
      <c r="B9" s="23"/>
      <c r="C9" s="23"/>
      <c r="D9" s="23"/>
      <c r="E9" s="23"/>
      <c r="F9" s="23"/>
      <c r="G9" s="23"/>
    </row>
    <row r="10" spans="1:7" ht="14.4" x14ac:dyDescent="0.3">
      <c r="A10" s="201" t="s">
        <v>72</v>
      </c>
      <c r="B10" s="202"/>
      <c r="C10" s="202"/>
      <c r="D10" s="202"/>
      <c r="E10" s="202"/>
      <c r="F10" s="202"/>
      <c r="G10" s="202"/>
    </row>
    <row r="11" spans="1:7" s="40" customFormat="1" ht="60.75" customHeight="1" x14ac:dyDescent="0.3">
      <c r="A11" s="193" t="s">
        <v>139</v>
      </c>
      <c r="B11" s="194"/>
      <c r="C11" s="24" t="s">
        <v>73</v>
      </c>
      <c r="D11" s="71" t="s">
        <v>74</v>
      </c>
      <c r="E11" s="71" t="s">
        <v>140</v>
      </c>
      <c r="F11" s="71" t="s">
        <v>141</v>
      </c>
      <c r="G11" s="64" t="s">
        <v>142</v>
      </c>
    </row>
    <row r="12" spans="1:7" x14ac:dyDescent="0.25">
      <c r="A12" s="25" t="s">
        <v>75</v>
      </c>
      <c r="B12" s="25"/>
      <c r="C12" s="25" t="s">
        <v>76</v>
      </c>
      <c r="D12" s="25" t="s">
        <v>77</v>
      </c>
      <c r="E12" s="25">
        <v>1</v>
      </c>
      <c r="F12" s="25">
        <v>2</v>
      </c>
      <c r="G12" s="25" t="s">
        <v>78</v>
      </c>
    </row>
    <row r="13" spans="1:7" ht="18" customHeight="1" x14ac:dyDescent="0.25">
      <c r="A13" s="189" t="s">
        <v>143</v>
      </c>
      <c r="B13" s="190"/>
      <c r="C13" s="26"/>
      <c r="D13" s="26"/>
      <c r="E13" s="27">
        <f>SUM(E15:E18)</f>
        <v>0</v>
      </c>
      <c r="F13" s="27">
        <f>SUM(F15:F18)</f>
        <v>0</v>
      </c>
      <c r="G13" s="27">
        <f>SUM(G15:G18)</f>
        <v>0</v>
      </c>
    </row>
    <row r="14" spans="1:7" ht="16.95" customHeight="1" x14ac:dyDescent="0.25">
      <c r="A14" s="205" t="s">
        <v>79</v>
      </c>
      <c r="B14" s="206"/>
      <c r="C14" s="28"/>
      <c r="D14" s="28"/>
      <c r="E14" s="29"/>
      <c r="F14" s="29"/>
      <c r="G14" s="30"/>
    </row>
    <row r="15" spans="1:7" ht="16.2" customHeight="1" x14ac:dyDescent="0.25">
      <c r="A15" s="203" t="str">
        <f>IF('1. SOUHRNNÉ INFORMACE'!B2=0,"",'1. SOUHRNNÉ INFORMACE'!B2)</f>
        <v/>
      </c>
      <c r="B15" s="204"/>
      <c r="C15" s="31"/>
      <c r="D15" s="31" t="str">
        <f>IF(ISBLANK('1. SOUHRNNÉ INFORMACE'!B10),"",'1. SOUHRNNÉ INFORMACE'!B10)</f>
        <v/>
      </c>
      <c r="E15" s="32">
        <f>'1. SOUHRNNÉ INFORMACE'!B11-'1. SOUHRNNÉ INFORMACE'!B13</f>
        <v>0</v>
      </c>
      <c r="F15" s="32">
        <f>'2AB. POUŽITÍ DOTACE'!D6+'1. SOUHRNNÉ INFORMACE'!B12</f>
        <v>0</v>
      </c>
      <c r="G15" s="33">
        <f>E15-F15</f>
        <v>0</v>
      </c>
    </row>
    <row r="16" spans="1:7" x14ac:dyDescent="0.25">
      <c r="A16" s="193"/>
      <c r="B16" s="207"/>
      <c r="C16" s="34"/>
      <c r="D16" s="34"/>
      <c r="E16" s="35"/>
      <c r="F16" s="35"/>
      <c r="G16" s="33"/>
    </row>
    <row r="17" spans="1:8" x14ac:dyDescent="0.25">
      <c r="A17" s="193"/>
      <c r="B17" s="207"/>
      <c r="C17" s="34"/>
      <c r="D17" s="34"/>
      <c r="E17" s="35"/>
      <c r="F17" s="35"/>
      <c r="G17" s="33"/>
    </row>
    <row r="18" spans="1:8" x14ac:dyDescent="0.25">
      <c r="A18" s="193"/>
      <c r="B18" s="207"/>
      <c r="C18" s="34"/>
      <c r="D18" s="34"/>
      <c r="E18" s="35"/>
      <c r="F18" s="35"/>
      <c r="G18" s="33"/>
    </row>
    <row r="19" spans="1:8" x14ac:dyDescent="0.25">
      <c r="A19" s="189" t="s">
        <v>144</v>
      </c>
      <c r="B19" s="190"/>
      <c r="C19" s="26"/>
      <c r="D19" s="26"/>
      <c r="E19" s="27">
        <f>SUM(E21:E22)</f>
        <v>0</v>
      </c>
      <c r="F19" s="27">
        <f>SUM(F21:F22)</f>
        <v>0</v>
      </c>
      <c r="G19" s="27">
        <f>SUM(G21:G22)</f>
        <v>0</v>
      </c>
    </row>
    <row r="20" spans="1:8" x14ac:dyDescent="0.25">
      <c r="A20" s="195" t="s">
        <v>80</v>
      </c>
      <c r="B20" s="208"/>
      <c r="C20" s="36"/>
      <c r="D20" s="36"/>
      <c r="E20" s="37"/>
      <c r="F20" s="37"/>
      <c r="G20" s="33"/>
    </row>
    <row r="21" spans="1:8" x14ac:dyDescent="0.25">
      <c r="A21" s="193"/>
      <c r="B21" s="207"/>
      <c r="C21" s="36"/>
      <c r="D21" s="36"/>
      <c r="E21" s="37"/>
      <c r="F21" s="37"/>
      <c r="G21" s="33"/>
    </row>
    <row r="22" spans="1:8" x14ac:dyDescent="0.25">
      <c r="A22" s="193"/>
      <c r="B22" s="207"/>
      <c r="C22" s="36"/>
      <c r="D22" s="36"/>
      <c r="E22" s="37"/>
      <c r="F22" s="37"/>
      <c r="G22" s="33"/>
    </row>
    <row r="23" spans="1:8" ht="33" customHeight="1" x14ac:dyDescent="0.25">
      <c r="A23" s="189" t="s">
        <v>145</v>
      </c>
      <c r="B23" s="190"/>
      <c r="C23" s="26"/>
      <c r="D23" s="26"/>
      <c r="E23" s="38">
        <f>E13+E19</f>
        <v>0</v>
      </c>
      <c r="F23" s="38">
        <f>F13+F19</f>
        <v>0</v>
      </c>
      <c r="G23" s="38">
        <f>G13+G19</f>
        <v>0</v>
      </c>
      <c r="H23" s="60" t="str">
        <f>IF(G23&lt;0,"SKUTEČNÉ ČERPÁNÍ JE VYŠŠÍ NEŽ VÝŠE DOTACE; NA LISTU 2. POUŽITÍ DOTACE PONIŽTE NÁKLADY DOTACE","")</f>
        <v/>
      </c>
    </row>
    <row r="24" spans="1:8" x14ac:dyDescent="0.25">
      <c r="A24" s="39"/>
      <c r="B24" s="39"/>
      <c r="C24" s="40"/>
      <c r="D24" s="40"/>
      <c r="E24" s="40"/>
      <c r="F24" s="40"/>
      <c r="G24" s="40"/>
    </row>
    <row r="25" spans="1:8" x14ac:dyDescent="0.25">
      <c r="A25" s="40"/>
      <c r="B25" s="40"/>
      <c r="C25" s="40"/>
      <c r="D25" s="40"/>
      <c r="E25" s="40"/>
      <c r="F25" s="40"/>
      <c r="G25" s="40"/>
    </row>
  </sheetData>
  <sheetProtection selectLockedCells="1"/>
  <mergeCells count="20">
    <mergeCell ref="A23:B23"/>
    <mergeCell ref="A15:B15"/>
    <mergeCell ref="A14:B14"/>
    <mergeCell ref="A18:B18"/>
    <mergeCell ref="A21:B21"/>
    <mergeCell ref="A20:B20"/>
    <mergeCell ref="A16:B16"/>
    <mergeCell ref="A17:B17"/>
    <mergeCell ref="A22:B22"/>
    <mergeCell ref="A8:G8"/>
    <mergeCell ref="A13:B13"/>
    <mergeCell ref="A19:B19"/>
    <mergeCell ref="A6:G6"/>
    <mergeCell ref="G1:G4"/>
    <mergeCell ref="A11:B11"/>
    <mergeCell ref="B1:E1"/>
    <mergeCell ref="B2:E2"/>
    <mergeCell ref="B3:E3"/>
    <mergeCell ref="B4:E4"/>
    <mergeCell ref="A10:G10"/>
  </mergeCells>
  <conditionalFormatting sqref="G23">
    <cfRule type="cellIs" dxfId="0" priority="1" operator="lessThan">
      <formula>0</formula>
    </cfRule>
  </conditionalFormatting>
  <pageMargins left="0.19685039370078741" right="0.19685039370078741" top="1.1811023622047245" bottom="0.39370078740157483" header="0.31496062992125984" footer="0.31496062992125984"/>
  <pageSetup paperSize="9" scale="96"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D717A17EE8DFF347960336E1FDB23C9F" ma:contentTypeVersion="13" ma:contentTypeDescription="Vytvoří nový dokument" ma:contentTypeScope="" ma:versionID="415acf68f9395ac8d59005830d480bce">
  <xsd:schema xmlns:xsd="http://www.w3.org/2001/XMLSchema" xmlns:xs="http://www.w3.org/2001/XMLSchema" xmlns:p="http://schemas.microsoft.com/office/2006/metadata/properties" xmlns:ns2="1c425a00-a00e-4d93-b7ae-c74a4c55eb1c" xmlns:ns3="c70c3916-f23d-4120-907d-fe78bdb18444" targetNamespace="http://schemas.microsoft.com/office/2006/metadata/properties" ma:root="true" ma:fieldsID="6704fde4f4c37d10e3b2b0c21535fca0" ns2:_="" ns3:_="">
    <xsd:import namespace="1c425a00-a00e-4d93-b7ae-c74a4c55eb1c"/>
    <xsd:import namespace="c70c3916-f23d-4120-907d-fe78bdb18444"/>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c425a00-a00e-4d93-b7ae-c74a4c55eb1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Značky obrázků" ma:readOnly="false" ma:fieldId="{5cf76f15-5ced-4ddc-b409-7134ff3c332f}" ma:taxonomyMulti="true" ma:sspId="91aa4f9d-b82e-4482-ab39-11d274811775"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70c3916-f23d-4120-907d-fe78bdb18444" elementFormDefault="qualified">
    <xsd:import namespace="http://schemas.microsoft.com/office/2006/documentManagement/types"/>
    <xsd:import namespace="http://schemas.microsoft.com/office/infopath/2007/PartnerControls"/>
    <xsd:element name="SharedWithUsers" ma:index="10" nillable="true" ma:displayName="Sdílí se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dílené s podrobnostmi" ma:internalName="SharedWithDetails" ma:readOnly="true">
      <xsd:simpleType>
        <xsd:restriction base="dms:Note">
          <xsd:maxLength value="255"/>
        </xsd:restriction>
      </xsd:simpleType>
    </xsd:element>
    <xsd:element name="TaxCatchAll" ma:index="16" nillable="true" ma:displayName="Taxonomy Catch All Column" ma:hidden="true" ma:list="{b2901b30-1fa7-47b0-b52b-97a4f7150394}" ma:internalName="TaxCatchAll" ma:showField="CatchAllData" ma:web="c70c3916-f23d-4120-907d-fe78bdb1844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c70c3916-f23d-4120-907d-fe78bdb18444" xsi:nil="true"/>
    <lcf76f155ced4ddcb4097134ff3c332f xmlns="1c425a00-a00e-4d93-b7ae-c74a4c55eb1c">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0BEF60C-5F75-40EF-8A6E-2E4171EE49C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c425a00-a00e-4d93-b7ae-c74a4c55eb1c"/>
    <ds:schemaRef ds:uri="c70c3916-f23d-4120-907d-fe78bdb1844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93B401C-9D78-420B-9809-B0A325D2D797}">
  <ds:schemaRefs>
    <ds:schemaRef ds:uri="http://schemas.microsoft.com/office/2006/metadata/properties"/>
    <ds:schemaRef ds:uri="http://schemas.microsoft.com/office/infopath/2007/PartnerControls"/>
    <ds:schemaRef ds:uri="1cfb155d-0c5e-43d6-8111-fff653437695"/>
    <ds:schemaRef ds:uri="c70c3916-f23d-4120-907d-fe78bdb18444"/>
    <ds:schemaRef ds:uri="1c425a00-a00e-4d93-b7ae-c74a4c55eb1c"/>
  </ds:schemaRefs>
</ds:datastoreItem>
</file>

<file path=customXml/itemProps3.xml><?xml version="1.0" encoding="utf-8"?>
<ds:datastoreItem xmlns:ds="http://schemas.openxmlformats.org/officeDocument/2006/customXml" ds:itemID="{BEA70E50-849A-438D-B96B-BF798A96EAE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4</vt:i4>
      </vt:variant>
      <vt:variant>
        <vt:lpstr>Pojmenované oblasti</vt:lpstr>
      </vt:variant>
      <vt:variant>
        <vt:i4>3</vt:i4>
      </vt:variant>
    </vt:vector>
  </HeadingPairs>
  <TitlesOfParts>
    <vt:vector size="7" baseType="lpstr">
      <vt:lpstr>1. SOUHRNNÉ INFORMACE</vt:lpstr>
      <vt:lpstr>2AB. POUŽITÍ DOTACE</vt:lpstr>
      <vt:lpstr>2C. POUŽITÍ DOTACE-PR._A_ÚDRŽBA</vt:lpstr>
      <vt:lpstr>3. FINANČNÍ VYPOŘÁDÁNÍ Vyhl.</vt:lpstr>
      <vt:lpstr>'1. SOUHRNNÉ INFORMACE'!Oblast_tisku</vt:lpstr>
      <vt:lpstr>'2AB. POUŽITÍ DOTACE'!Oblast_tisku</vt:lpstr>
      <vt:lpstr>'3. FINANČNÍ VYPOŘÁDÁNÍ Vyhl.'!Oblast_tisku</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Marketa Kabourkova</dc:creator>
  <cp:keywords/>
  <dc:description/>
  <cp:lastModifiedBy>Lada Veinholdová</cp:lastModifiedBy>
  <cp:revision/>
  <cp:lastPrinted>2025-12-18T14:43:24Z</cp:lastPrinted>
  <dcterms:created xsi:type="dcterms:W3CDTF">2021-11-13T18:08:13Z</dcterms:created>
  <dcterms:modified xsi:type="dcterms:W3CDTF">2025-12-18T14:43:53Z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0x010100D717A17EE8DFF347960336E1FDB23C9F</vt:lpwstr>
  </property>
  <property fmtid="{D5CDD505-2E9C-101B-9397-08002B2CF9AE}" pid="3" name="MediaServiceImageTags">
    <vt:lpwstr/>
  </property>
</Properties>
</file>